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AFB9C54-5038-4E66-A195-D414DE4E0ECF}" xr6:coauthVersionLast="46" xr6:coauthVersionMax="46" xr10:uidLastSave="{00000000-0000-0000-0000-000000000000}"/>
  <bookViews>
    <workbookView xWindow="3615" yWindow="5985" windowWidth="38400" windowHeight="12870" xr2:uid="{00000000-000D-0000-FFFF-FFFF00000000}"/>
  </bookViews>
  <sheets>
    <sheet name="ALL MBTA COMMUNITIES" sheetId="2" r:id="rId1"/>
    <sheet name="Tax Data" sheetId="3" r:id="rId2"/>
  </sheets>
  <definedNames>
    <definedName name="_xlnm._FilterDatabase" localSheetId="0" hidden="1">'ALL MBTA COMMUNITIES'!$A$1:$M$178</definedName>
  </definedNames>
  <calcPr calcId="181029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2" i="2"/>
  <c r="I178" i="2" l="1"/>
  <c r="G178" i="2"/>
  <c r="E178" i="2"/>
  <c r="I177" i="2"/>
  <c r="G177" i="2"/>
  <c r="E177" i="2"/>
  <c r="I176" i="2"/>
  <c r="G176" i="2"/>
  <c r="E176" i="2"/>
  <c r="I175" i="2"/>
  <c r="G175" i="2"/>
  <c r="E175" i="2"/>
  <c r="I174" i="2"/>
  <c r="G174" i="2"/>
  <c r="E174" i="2"/>
  <c r="I173" i="2"/>
  <c r="G173" i="2"/>
  <c r="E173" i="2"/>
  <c r="I172" i="2"/>
  <c r="G172" i="2"/>
  <c r="E172" i="2"/>
  <c r="I171" i="2"/>
  <c r="G171" i="2"/>
  <c r="E171" i="2"/>
  <c r="I170" i="2"/>
  <c r="G170" i="2"/>
  <c r="E170" i="2"/>
  <c r="I169" i="2"/>
  <c r="G169" i="2"/>
  <c r="E169" i="2"/>
  <c r="I168" i="2"/>
  <c r="G168" i="2"/>
  <c r="E168" i="2"/>
  <c r="I167" i="2"/>
  <c r="G167" i="2"/>
  <c r="E167" i="2"/>
  <c r="I166" i="2"/>
  <c r="G166" i="2"/>
  <c r="E166" i="2"/>
  <c r="I165" i="2"/>
  <c r="G165" i="2"/>
  <c r="E165" i="2"/>
  <c r="I164" i="2"/>
  <c r="G164" i="2"/>
  <c r="E164" i="2"/>
  <c r="I163" i="2"/>
  <c r="G163" i="2"/>
  <c r="E163" i="2"/>
  <c r="I162" i="2"/>
  <c r="G162" i="2"/>
  <c r="E162" i="2"/>
  <c r="I161" i="2"/>
  <c r="G161" i="2"/>
  <c r="E161" i="2"/>
  <c r="I160" i="2"/>
  <c r="G160" i="2"/>
  <c r="E160" i="2"/>
  <c r="I159" i="2"/>
  <c r="G159" i="2"/>
  <c r="E159" i="2"/>
  <c r="I158" i="2"/>
  <c r="G158" i="2"/>
  <c r="E158" i="2"/>
  <c r="I157" i="2"/>
  <c r="G157" i="2"/>
  <c r="E157" i="2"/>
  <c r="I156" i="2"/>
  <c r="G156" i="2"/>
  <c r="E156" i="2"/>
  <c r="I155" i="2"/>
  <c r="G155" i="2"/>
  <c r="E155" i="2"/>
  <c r="I154" i="2"/>
  <c r="G154" i="2"/>
  <c r="E154" i="2"/>
  <c r="I153" i="2"/>
  <c r="G153" i="2"/>
  <c r="E153" i="2"/>
  <c r="I152" i="2"/>
  <c r="G152" i="2"/>
  <c r="E152" i="2"/>
  <c r="I151" i="2"/>
  <c r="G151" i="2"/>
  <c r="E151" i="2"/>
  <c r="I150" i="2"/>
  <c r="G150" i="2"/>
  <c r="E150" i="2"/>
  <c r="I149" i="2"/>
  <c r="G149" i="2"/>
  <c r="E149" i="2"/>
  <c r="I148" i="2"/>
  <c r="G148" i="2"/>
  <c r="E148" i="2"/>
  <c r="I147" i="2"/>
  <c r="G147" i="2"/>
  <c r="E147" i="2"/>
  <c r="I146" i="2"/>
  <c r="G146" i="2"/>
  <c r="E146" i="2"/>
  <c r="I145" i="2"/>
  <c r="G145" i="2"/>
  <c r="E145" i="2"/>
  <c r="I144" i="2"/>
  <c r="G144" i="2"/>
  <c r="E144" i="2"/>
  <c r="I143" i="2"/>
  <c r="G143" i="2"/>
  <c r="E143" i="2"/>
  <c r="I142" i="2"/>
  <c r="G142" i="2"/>
  <c r="E142" i="2"/>
  <c r="I141" i="2"/>
  <c r="G141" i="2"/>
  <c r="E141" i="2"/>
  <c r="I140" i="2"/>
  <c r="G140" i="2"/>
  <c r="E140" i="2"/>
  <c r="I139" i="2"/>
  <c r="G139" i="2"/>
  <c r="E139" i="2"/>
  <c r="I138" i="2"/>
  <c r="G138" i="2"/>
  <c r="E138" i="2"/>
  <c r="I137" i="2"/>
  <c r="G137" i="2"/>
  <c r="E137" i="2"/>
  <c r="I136" i="2"/>
  <c r="G136" i="2"/>
  <c r="E136" i="2"/>
  <c r="I135" i="2"/>
  <c r="G135" i="2"/>
  <c r="E135" i="2"/>
  <c r="I134" i="2"/>
  <c r="G134" i="2"/>
  <c r="E134" i="2"/>
  <c r="I133" i="2"/>
  <c r="G133" i="2"/>
  <c r="E133" i="2"/>
  <c r="I132" i="2"/>
  <c r="G132" i="2"/>
  <c r="E132" i="2"/>
  <c r="I131" i="2"/>
  <c r="G131" i="2"/>
  <c r="E131" i="2"/>
  <c r="I130" i="2"/>
  <c r="G130" i="2"/>
  <c r="E130" i="2"/>
  <c r="I129" i="2"/>
  <c r="G129" i="2"/>
  <c r="E129" i="2"/>
  <c r="I128" i="2"/>
  <c r="G128" i="2"/>
  <c r="E128" i="2"/>
  <c r="I127" i="2"/>
  <c r="G127" i="2"/>
  <c r="E127" i="2"/>
  <c r="I126" i="2"/>
  <c r="G126" i="2"/>
  <c r="E126" i="2"/>
  <c r="I125" i="2"/>
  <c r="G125" i="2"/>
  <c r="E125" i="2"/>
  <c r="I124" i="2"/>
  <c r="G124" i="2"/>
  <c r="E124" i="2"/>
  <c r="I123" i="2"/>
  <c r="G123" i="2"/>
  <c r="E123" i="2"/>
  <c r="I122" i="2"/>
  <c r="G122" i="2"/>
  <c r="E122" i="2"/>
  <c r="I121" i="2"/>
  <c r="G121" i="2"/>
  <c r="E121" i="2"/>
  <c r="I120" i="2"/>
  <c r="G120" i="2"/>
  <c r="E120" i="2"/>
  <c r="I119" i="2"/>
  <c r="G119" i="2"/>
  <c r="E119" i="2"/>
  <c r="I118" i="2"/>
  <c r="G118" i="2"/>
  <c r="E118" i="2"/>
  <c r="I117" i="2"/>
  <c r="G117" i="2"/>
  <c r="E117" i="2"/>
  <c r="I116" i="2"/>
  <c r="G116" i="2"/>
  <c r="E116" i="2"/>
  <c r="I115" i="2"/>
  <c r="G115" i="2"/>
  <c r="E115" i="2"/>
  <c r="I114" i="2"/>
  <c r="G114" i="2"/>
  <c r="E114" i="2"/>
  <c r="I113" i="2"/>
  <c r="G113" i="2"/>
  <c r="E113" i="2"/>
  <c r="I112" i="2"/>
  <c r="G112" i="2"/>
  <c r="E112" i="2"/>
  <c r="I111" i="2"/>
  <c r="G111" i="2"/>
  <c r="E111" i="2"/>
  <c r="I110" i="2"/>
  <c r="G110" i="2"/>
  <c r="E110" i="2"/>
  <c r="I109" i="2"/>
  <c r="G109" i="2"/>
  <c r="E109" i="2"/>
  <c r="I108" i="2"/>
  <c r="G108" i="2"/>
  <c r="E108" i="2"/>
  <c r="I107" i="2"/>
  <c r="G107" i="2"/>
  <c r="E107" i="2"/>
  <c r="I106" i="2"/>
  <c r="G106" i="2"/>
  <c r="E106" i="2"/>
  <c r="I105" i="2"/>
  <c r="G105" i="2"/>
  <c r="E105" i="2"/>
  <c r="I104" i="2"/>
  <c r="G104" i="2"/>
  <c r="E104" i="2"/>
  <c r="I103" i="2"/>
  <c r="G103" i="2"/>
  <c r="E103" i="2"/>
  <c r="I102" i="2"/>
  <c r="G102" i="2"/>
  <c r="E102" i="2"/>
  <c r="I101" i="2"/>
  <c r="G101" i="2"/>
  <c r="E101" i="2"/>
  <c r="I100" i="2"/>
  <c r="G100" i="2"/>
  <c r="E100" i="2"/>
  <c r="I99" i="2"/>
  <c r="G99" i="2"/>
  <c r="E99" i="2"/>
  <c r="I98" i="2"/>
  <c r="G98" i="2"/>
  <c r="E98" i="2"/>
  <c r="I97" i="2"/>
  <c r="G97" i="2"/>
  <c r="E97" i="2"/>
  <c r="I96" i="2"/>
  <c r="G96" i="2"/>
  <c r="E96" i="2"/>
  <c r="I95" i="2"/>
  <c r="G95" i="2"/>
  <c r="E95" i="2"/>
  <c r="I94" i="2"/>
  <c r="G94" i="2"/>
  <c r="E94" i="2"/>
  <c r="I93" i="2"/>
  <c r="G93" i="2"/>
  <c r="E93" i="2"/>
  <c r="I92" i="2"/>
  <c r="G92" i="2"/>
  <c r="E92" i="2"/>
  <c r="I91" i="2"/>
  <c r="G91" i="2"/>
  <c r="E91" i="2"/>
  <c r="I90" i="2"/>
  <c r="G90" i="2"/>
  <c r="E90" i="2"/>
  <c r="I89" i="2"/>
  <c r="G89" i="2"/>
  <c r="E89" i="2"/>
  <c r="I88" i="2"/>
  <c r="G88" i="2"/>
  <c r="E88" i="2"/>
  <c r="I87" i="2"/>
  <c r="G87" i="2"/>
  <c r="E87" i="2"/>
  <c r="I86" i="2"/>
  <c r="G86" i="2"/>
  <c r="E86" i="2"/>
  <c r="I85" i="2"/>
  <c r="G85" i="2"/>
  <c r="E85" i="2"/>
  <c r="I84" i="2"/>
  <c r="G84" i="2"/>
  <c r="E84" i="2"/>
  <c r="I83" i="2"/>
  <c r="G83" i="2"/>
  <c r="E83" i="2"/>
  <c r="I82" i="2"/>
  <c r="G82" i="2"/>
  <c r="E82" i="2"/>
  <c r="I81" i="2"/>
  <c r="G81" i="2"/>
  <c r="E81" i="2"/>
  <c r="I80" i="2"/>
  <c r="G80" i="2"/>
  <c r="E80" i="2"/>
  <c r="I79" i="2"/>
  <c r="G79" i="2"/>
  <c r="E79" i="2"/>
  <c r="I78" i="2"/>
  <c r="G78" i="2"/>
  <c r="E78" i="2"/>
  <c r="I77" i="2"/>
  <c r="G77" i="2"/>
  <c r="E77" i="2"/>
  <c r="I76" i="2"/>
  <c r="G76" i="2"/>
  <c r="E76" i="2"/>
  <c r="I75" i="2"/>
  <c r="G75" i="2"/>
  <c r="E75" i="2"/>
  <c r="I74" i="2"/>
  <c r="G74" i="2"/>
  <c r="E74" i="2"/>
  <c r="I73" i="2"/>
  <c r="G73" i="2"/>
  <c r="E73" i="2"/>
  <c r="I72" i="2"/>
  <c r="G72" i="2"/>
  <c r="E72" i="2"/>
  <c r="I71" i="2"/>
  <c r="G71" i="2"/>
  <c r="E71" i="2"/>
  <c r="I70" i="2"/>
  <c r="G70" i="2"/>
  <c r="E70" i="2"/>
  <c r="I69" i="2"/>
  <c r="G69" i="2"/>
  <c r="E69" i="2"/>
  <c r="I68" i="2"/>
  <c r="G68" i="2"/>
  <c r="E68" i="2"/>
  <c r="I67" i="2"/>
  <c r="G67" i="2"/>
  <c r="E67" i="2"/>
  <c r="I66" i="2"/>
  <c r="G66" i="2"/>
  <c r="E66" i="2"/>
  <c r="I65" i="2"/>
  <c r="G65" i="2"/>
  <c r="E65" i="2"/>
  <c r="I64" i="2"/>
  <c r="G64" i="2"/>
  <c r="E64" i="2"/>
  <c r="I63" i="2"/>
  <c r="G63" i="2"/>
  <c r="E63" i="2"/>
  <c r="I62" i="2"/>
  <c r="G62" i="2"/>
  <c r="E62" i="2"/>
  <c r="I61" i="2"/>
  <c r="G61" i="2"/>
  <c r="E61" i="2"/>
  <c r="I60" i="2"/>
  <c r="G60" i="2"/>
  <c r="E60" i="2"/>
  <c r="I59" i="2"/>
  <c r="G59" i="2"/>
  <c r="E59" i="2"/>
  <c r="I58" i="2"/>
  <c r="G58" i="2"/>
  <c r="E58" i="2"/>
  <c r="I57" i="2"/>
  <c r="G57" i="2"/>
  <c r="E57" i="2"/>
  <c r="I56" i="2"/>
  <c r="G56" i="2"/>
  <c r="E56" i="2"/>
  <c r="I55" i="2"/>
  <c r="G55" i="2"/>
  <c r="E55" i="2"/>
  <c r="I54" i="2"/>
  <c r="G54" i="2"/>
  <c r="E54" i="2"/>
  <c r="I53" i="2"/>
  <c r="G53" i="2"/>
  <c r="E53" i="2"/>
  <c r="I52" i="2"/>
  <c r="G52" i="2"/>
  <c r="E52" i="2"/>
  <c r="I51" i="2"/>
  <c r="G51" i="2"/>
  <c r="E51" i="2"/>
  <c r="I50" i="2"/>
  <c r="G50" i="2"/>
  <c r="E50" i="2"/>
  <c r="I49" i="2"/>
  <c r="G49" i="2"/>
  <c r="E49" i="2"/>
  <c r="I48" i="2"/>
  <c r="G48" i="2"/>
  <c r="E48" i="2"/>
  <c r="I47" i="2"/>
  <c r="G47" i="2"/>
  <c r="E47" i="2"/>
  <c r="I46" i="2"/>
  <c r="G46" i="2"/>
  <c r="E46" i="2"/>
  <c r="I45" i="2"/>
  <c r="G45" i="2"/>
  <c r="E45" i="2"/>
  <c r="I44" i="2"/>
  <c r="G44" i="2"/>
  <c r="E44" i="2"/>
  <c r="I43" i="2"/>
  <c r="G43" i="2"/>
  <c r="E43" i="2"/>
  <c r="I42" i="2"/>
  <c r="G42" i="2"/>
  <c r="E42" i="2"/>
  <c r="I41" i="2"/>
  <c r="G41" i="2"/>
  <c r="E41" i="2"/>
  <c r="I40" i="2"/>
  <c r="G40" i="2"/>
  <c r="E40" i="2"/>
  <c r="I39" i="2"/>
  <c r="G39" i="2"/>
  <c r="E39" i="2"/>
  <c r="I38" i="2"/>
  <c r="G38" i="2"/>
  <c r="E38" i="2"/>
  <c r="I37" i="2"/>
  <c r="G37" i="2"/>
  <c r="E37" i="2"/>
  <c r="I36" i="2"/>
  <c r="G36" i="2"/>
  <c r="E36" i="2"/>
  <c r="I35" i="2"/>
  <c r="G35" i="2"/>
  <c r="E35" i="2"/>
  <c r="I34" i="2"/>
  <c r="G34" i="2"/>
  <c r="E34" i="2"/>
  <c r="I33" i="2"/>
  <c r="G33" i="2"/>
  <c r="E33" i="2"/>
  <c r="I32" i="2"/>
  <c r="G32" i="2"/>
  <c r="E32" i="2"/>
  <c r="I31" i="2"/>
  <c r="G31" i="2"/>
  <c r="E31" i="2"/>
  <c r="I30" i="2"/>
  <c r="G30" i="2"/>
  <c r="E30" i="2"/>
  <c r="I29" i="2"/>
  <c r="G29" i="2"/>
  <c r="E29" i="2"/>
  <c r="I28" i="2"/>
  <c r="G28" i="2"/>
  <c r="E28" i="2"/>
  <c r="I27" i="2"/>
  <c r="G27" i="2"/>
  <c r="E27" i="2"/>
  <c r="I26" i="2"/>
  <c r="G26" i="2"/>
  <c r="E26" i="2"/>
  <c r="I25" i="2"/>
  <c r="G25" i="2"/>
  <c r="E25" i="2"/>
  <c r="I24" i="2"/>
  <c r="G24" i="2"/>
  <c r="E24" i="2"/>
  <c r="I23" i="2"/>
  <c r="G23" i="2"/>
  <c r="E23" i="2"/>
  <c r="I22" i="2"/>
  <c r="G22" i="2"/>
  <c r="E22" i="2"/>
  <c r="I21" i="2"/>
  <c r="G21" i="2"/>
  <c r="E21" i="2"/>
  <c r="I20" i="2"/>
  <c r="G20" i="2"/>
  <c r="E20" i="2"/>
  <c r="I19" i="2"/>
  <c r="G19" i="2"/>
  <c r="E19" i="2"/>
  <c r="I18" i="2"/>
  <c r="G18" i="2"/>
  <c r="E18" i="2"/>
  <c r="I17" i="2"/>
  <c r="G17" i="2"/>
  <c r="E17" i="2"/>
  <c r="I16" i="2"/>
  <c r="G16" i="2"/>
  <c r="E16" i="2"/>
  <c r="I15" i="2"/>
  <c r="G15" i="2"/>
  <c r="E15" i="2"/>
  <c r="I14" i="2"/>
  <c r="G14" i="2"/>
  <c r="E14" i="2"/>
  <c r="I13" i="2"/>
  <c r="G13" i="2"/>
  <c r="E13" i="2"/>
  <c r="I12" i="2"/>
  <c r="G12" i="2"/>
  <c r="E12" i="2"/>
  <c r="I11" i="2"/>
  <c r="G11" i="2"/>
  <c r="E11" i="2"/>
  <c r="I10" i="2"/>
  <c r="G10" i="2"/>
  <c r="E10" i="2"/>
  <c r="I9" i="2"/>
  <c r="G9" i="2"/>
  <c r="E9" i="2"/>
  <c r="I8" i="2"/>
  <c r="G8" i="2"/>
  <c r="E8" i="2"/>
  <c r="I7" i="2"/>
  <c r="G7" i="2"/>
  <c r="E7" i="2"/>
  <c r="I6" i="2"/>
  <c r="G6" i="2"/>
  <c r="E6" i="2"/>
  <c r="I5" i="2"/>
  <c r="G5" i="2"/>
  <c r="E5" i="2"/>
  <c r="I4" i="2"/>
  <c r="G4" i="2"/>
  <c r="E4" i="2"/>
  <c r="I3" i="2"/>
  <c r="G3" i="2"/>
  <c r="E3" i="2"/>
  <c r="I2" i="2"/>
  <c r="G2" i="2"/>
  <c r="E2" i="2"/>
</calcChain>
</file>

<file path=xl/sharedStrings.xml><?xml version="1.0" encoding="utf-8"?>
<sst xmlns="http://schemas.openxmlformats.org/spreadsheetml/2006/main" count="1204" uniqueCount="405">
  <si>
    <t>Housing Density</t>
  </si>
  <si>
    <t>Somerville</t>
  </si>
  <si>
    <t>Cambridge</t>
  </si>
  <si>
    <t>Watertown</t>
  </si>
  <si>
    <t>Arlington</t>
  </si>
  <si>
    <t>Medford</t>
  </si>
  <si>
    <t>Belmont</t>
  </si>
  <si>
    <t>Waltham</t>
  </si>
  <si>
    <t>Newton</t>
  </si>
  <si>
    <t>Winchester</t>
  </si>
  <si>
    <t>Woburn</t>
  </si>
  <si>
    <t>Lexington</t>
  </si>
  <si>
    <t>Concord</t>
  </si>
  <si>
    <t>Weston</t>
  </si>
  <si>
    <t>Lincoln</t>
  </si>
  <si>
    <t>https://www.census.gov/quickfacts/fact/table/</t>
  </si>
  <si>
    <t>https://www.mass.gov/info-details/multi-family-zoning-requirement-for-mbta-communities</t>
  </si>
  <si>
    <t>Community</t>
  </si>
  <si>
    <t>Community category</t>
  </si>
  <si>
    <t>2020 Housing Units</t>
  </si>
  <si>
    <t>2020 Land Area (sq mi)</t>
  </si>
  <si>
    <t>Density Percentile</t>
  </si>
  <si>
    <t>Commercial</t>
  </si>
  <si>
    <t>Minimum multi-family unit capacity*</t>
  </si>
  <si>
    <t>Change in Housing Unit Count if as Dense as Belmont</t>
  </si>
  <si>
    <t>Unit cpacity % of Total Housing units</t>
  </si>
  <si>
    <t>Minimum land area**</t>
  </si>
  <si>
    <t>Developable station area***</t>
  </si>
  <si>
    <t>% of district to be located in station area</t>
  </si>
  <si>
    <t>Rapid Transit</t>
  </si>
  <si>
    <t>Chelsea</t>
  </si>
  <si>
    <t>Malden</t>
  </si>
  <si>
    <t>Everett</t>
  </si>
  <si>
    <t>Winthrop</t>
  </si>
  <si>
    <t>Adjacent community</t>
  </si>
  <si>
    <t>Lawrence</t>
  </si>
  <si>
    <t>Commuter Rail</t>
  </si>
  <si>
    <t>Revere</t>
  </si>
  <si>
    <t>Brookline</t>
  </si>
  <si>
    <t>Lynn</t>
  </si>
  <si>
    <t>Lowell</t>
  </si>
  <si>
    <t>Quincy</t>
  </si>
  <si>
    <t>Melrose</t>
  </si>
  <si>
    <t>Salem</t>
  </si>
  <si>
    <t>Worcester</t>
  </si>
  <si>
    <t>New Bedford</t>
  </si>
  <si>
    <t>Swampscott</t>
  </si>
  <si>
    <t>Marblehead</t>
  </si>
  <si>
    <t>-</t>
  </si>
  <si>
    <t>Hull</t>
  </si>
  <si>
    <t>Brockton</t>
  </si>
  <si>
    <t>Stoneham</t>
  </si>
  <si>
    <t>Wakefield</t>
  </si>
  <si>
    <t>Weymouth</t>
  </si>
  <si>
    <t>Peabody</t>
  </si>
  <si>
    <t>Fall River</t>
  </si>
  <si>
    <t>Norwood</t>
  </si>
  <si>
    <t>Randolph</t>
  </si>
  <si>
    <t>Beverly</t>
  </si>
  <si>
    <t>Framingham</t>
  </si>
  <si>
    <t>Braintree</t>
  </si>
  <si>
    <t>Saugus</t>
  </si>
  <si>
    <t>Natick</t>
  </si>
  <si>
    <t>Newburyport</t>
  </si>
  <si>
    <t>Dedham</t>
  </si>
  <si>
    <t>Reading</t>
  </si>
  <si>
    <t>Needham</t>
  </si>
  <si>
    <t>Wellesley</t>
  </si>
  <si>
    <t>Maynard</t>
  </si>
  <si>
    <t>Methuen</t>
  </si>
  <si>
    <t>Burlington</t>
  </si>
  <si>
    <t>Danvers</t>
  </si>
  <si>
    <t>Whitman</t>
  </si>
  <si>
    <t>Haverhill</t>
  </si>
  <si>
    <t>Marlborough</t>
  </si>
  <si>
    <t>Milton</t>
  </si>
  <si>
    <t>Stoughton</t>
  </si>
  <si>
    <t>Rockland</t>
  </si>
  <si>
    <t>Shrewsbury</t>
  </si>
  <si>
    <t>Attleboro</t>
  </si>
  <si>
    <t>Abington</t>
  </si>
  <si>
    <t>North Attleborough</t>
  </si>
  <si>
    <t>Chelmsford</t>
  </si>
  <si>
    <t>Leominster</t>
  </si>
  <si>
    <t>Amesbury</t>
  </si>
  <si>
    <t>Fitchburg</t>
  </si>
  <si>
    <t>Rockport</t>
  </si>
  <si>
    <t>Holbrook</t>
  </si>
  <si>
    <t>Ashland</t>
  </si>
  <si>
    <t>Billerica</t>
  </si>
  <si>
    <t>Dracut</t>
  </si>
  <si>
    <t>Tewksbury</t>
  </si>
  <si>
    <t>Gloucester</t>
  </si>
  <si>
    <t>Taunton</t>
  </si>
  <si>
    <t>Westwood</t>
  </si>
  <si>
    <t>Canton</t>
  </si>
  <si>
    <t>Walpole</t>
  </si>
  <si>
    <t>Wilmington</t>
  </si>
  <si>
    <t>Lynnfield</t>
  </si>
  <si>
    <t>Scituate</t>
  </si>
  <si>
    <t>Franklin</t>
  </si>
  <si>
    <t>Acton</t>
  </si>
  <si>
    <t>Mansfield</t>
  </si>
  <si>
    <t>North Andover</t>
  </si>
  <si>
    <t>Auburn</t>
  </si>
  <si>
    <t>Hingham</t>
  </si>
  <si>
    <t>North Reading</t>
  </si>
  <si>
    <t>Andover</t>
  </si>
  <si>
    <t>Ayer</t>
  </si>
  <si>
    <t>Medway</t>
  </si>
  <si>
    <t>Westborough</t>
  </si>
  <si>
    <t>Marshfield</t>
  </si>
  <si>
    <t>Bedford</t>
  </si>
  <si>
    <t>Northbridge</t>
  </si>
  <si>
    <t>Foxborough</t>
  </si>
  <si>
    <t>Millbury</t>
  </si>
  <si>
    <t>Bellingham</t>
  </si>
  <si>
    <t>Wareham</t>
  </si>
  <si>
    <t>Wayland</t>
  </si>
  <si>
    <t>Salisbury</t>
  </si>
  <si>
    <t>Bridgewater</t>
  </si>
  <si>
    <t>Cohasset</t>
  </si>
  <si>
    <t>Grafton</t>
  </si>
  <si>
    <t>Hanover</t>
  </si>
  <si>
    <t>Seekonk</t>
  </si>
  <si>
    <t>Merrimac</t>
  </si>
  <si>
    <t>Adjacent small town</t>
  </si>
  <si>
    <t>Pembroke</t>
  </si>
  <si>
    <t>Northborough</t>
  </si>
  <si>
    <t>Easton</t>
  </si>
  <si>
    <t>Medfield</t>
  </si>
  <si>
    <t>Westford</t>
  </si>
  <si>
    <t>East Bridgewater</t>
  </si>
  <si>
    <t>Holliston</t>
  </si>
  <si>
    <t>Groveland</t>
  </si>
  <si>
    <t>Plymouth</t>
  </si>
  <si>
    <t>Kingston</t>
  </si>
  <si>
    <t>Millis</t>
  </si>
  <si>
    <t>Sharon</t>
  </si>
  <si>
    <t>Raynham</t>
  </si>
  <si>
    <t>Tyngsborough</t>
  </si>
  <si>
    <t>Bourne</t>
  </si>
  <si>
    <t>Sudbury</t>
  </si>
  <si>
    <t>Southborough</t>
  </si>
  <si>
    <t>Duxbury</t>
  </si>
  <si>
    <t>Hanson</t>
  </si>
  <si>
    <t>Manchester</t>
  </si>
  <si>
    <t>Hopkinton</t>
  </si>
  <si>
    <t>Norton</t>
  </si>
  <si>
    <t>Middleton</t>
  </si>
  <si>
    <t>Georgetown</t>
  </si>
  <si>
    <t>Norfolk</t>
  </si>
  <si>
    <t>West Boylston</t>
  </si>
  <si>
    <t>Littleton</t>
  </si>
  <si>
    <t>Boxborough</t>
  </si>
  <si>
    <t>Wrentham</t>
  </si>
  <si>
    <t>Holden</t>
  </si>
  <si>
    <t>Hamilton</t>
  </si>
  <si>
    <t>Ipswich</t>
  </si>
  <si>
    <t>Topsfield</t>
  </si>
  <si>
    <t>Halifax</t>
  </si>
  <si>
    <t>Wenham</t>
  </si>
  <si>
    <t>West Bridgewater</t>
  </si>
  <si>
    <t>Leicester</t>
  </si>
  <si>
    <t>Lunenburg</t>
  </si>
  <si>
    <t>Norwell</t>
  </si>
  <si>
    <t>Shirley</t>
  </si>
  <si>
    <t>Stow</t>
  </si>
  <si>
    <t>Lakeville</t>
  </si>
  <si>
    <t>Berkley</t>
  </si>
  <si>
    <t>Middleborough</t>
  </si>
  <si>
    <t>Upton</t>
  </si>
  <si>
    <t>Dover</t>
  </si>
  <si>
    <t>Rowley</t>
  </si>
  <si>
    <t>Newbury</t>
  </si>
  <si>
    <t>West Newbury</t>
  </si>
  <si>
    <t>Groton</t>
  </si>
  <si>
    <t>Carver</t>
  </si>
  <si>
    <t>Carlisle</t>
  </si>
  <si>
    <t>Boxford</t>
  </si>
  <si>
    <t>Essex</t>
  </si>
  <si>
    <t>Paxton</t>
  </si>
  <si>
    <t>Sutton</t>
  </si>
  <si>
    <t>Townsend</t>
  </si>
  <si>
    <t>Nahant</t>
  </si>
  <si>
    <t>Sterling</t>
  </si>
  <si>
    <t>Lancaster</t>
  </si>
  <si>
    <t>Freetown</t>
  </si>
  <si>
    <t>Rehoboth</t>
  </si>
  <si>
    <t>Sherborn</t>
  </si>
  <si>
    <t>Westminster</t>
  </si>
  <si>
    <t>Harvard</t>
  </si>
  <si>
    <t>Ashburnham</t>
  </si>
  <si>
    <t>Plympton</t>
  </si>
  <si>
    <t>Rochester</t>
  </si>
  <si>
    <t>Ashby</t>
  </si>
  <si>
    <t>Princeton</t>
  </si>
  <si>
    <t>https://dlsgateway.dor.state.ma.us/reports/rdPage.aspx?rdReport=Community_Comparison_Report&amp;rdRequestForwarding=Form</t>
  </si>
  <si>
    <t>The 7 smallest MBTA Communities are not broken out as individual towns in the U.S. Census data, density data for them is therefore from internet searches</t>
  </si>
  <si>
    <t>DOR Code</t>
  </si>
  <si>
    <t>Municipality</t>
  </si>
  <si>
    <t>County</t>
  </si>
  <si>
    <t>Residential Tax Rate</t>
  </si>
  <si>
    <t>Open Space Tax Rate</t>
  </si>
  <si>
    <t>Commercial Tax Rate</t>
  </si>
  <si>
    <t>Industrial Tax Rate</t>
  </si>
  <si>
    <t>Personal Property Tax Rate</t>
  </si>
  <si>
    <t>Residential Levy</t>
  </si>
  <si>
    <t>Open Space Levy</t>
  </si>
  <si>
    <t>Commercial Levy</t>
  </si>
  <si>
    <t>Industrial Levy</t>
  </si>
  <si>
    <t>Personal Prop Levy</t>
  </si>
  <si>
    <t>Total Tax Levy</t>
  </si>
  <si>
    <t>R/O % of Total Levy</t>
  </si>
  <si>
    <t>CIP as % of Total Levy</t>
  </si>
  <si>
    <t>Commercial Revenues</t>
  </si>
  <si>
    <t>PLYMOUTH</t>
  </si>
  <si>
    <t>MIDDLESEX</t>
  </si>
  <si>
    <t>Acushnet</t>
  </si>
  <si>
    <t>BRISTOL</t>
  </si>
  <si>
    <t>Adams</t>
  </si>
  <si>
    <t>BERKSHIRE</t>
  </si>
  <si>
    <t>Agawam</t>
  </si>
  <si>
    <t>HAMPDEN</t>
  </si>
  <si>
    <t>Alford</t>
  </si>
  <si>
    <t>ESSEX</t>
  </si>
  <si>
    <t>Amherst</t>
  </si>
  <si>
    <t>HAMPSHIRE</t>
  </si>
  <si>
    <t>WORCESTER</t>
  </si>
  <si>
    <t>Ashfield</t>
  </si>
  <si>
    <t>FRANKLIN</t>
  </si>
  <si>
    <t>Athol</t>
  </si>
  <si>
    <t>Avon</t>
  </si>
  <si>
    <t>NORFOLK</t>
  </si>
  <si>
    <t>Barnstable</t>
  </si>
  <si>
    <t>BARNSTABLE</t>
  </si>
  <si>
    <t>Barre</t>
  </si>
  <si>
    <t>Becket</t>
  </si>
  <si>
    <t>Belchertown</t>
  </si>
  <si>
    <t>Berlin</t>
  </si>
  <si>
    <t>Bernardston</t>
  </si>
  <si>
    <t>Blackstone</t>
  </si>
  <si>
    <t>Blandford</t>
  </si>
  <si>
    <t>Bolton</t>
  </si>
  <si>
    <t>Boston</t>
  </si>
  <si>
    <t>SUFFOLK</t>
  </si>
  <si>
    <t>Boylston</t>
  </si>
  <si>
    <t>Brewster</t>
  </si>
  <si>
    <t>Brimfield</t>
  </si>
  <si>
    <t>Brookfield</t>
  </si>
  <si>
    <t>Buckland</t>
  </si>
  <si>
    <t>Charlemont</t>
  </si>
  <si>
    <t>Charlton</t>
  </si>
  <si>
    <t>Chatham</t>
  </si>
  <si>
    <t>Cheshire</t>
  </si>
  <si>
    <t>Chester</t>
  </si>
  <si>
    <t>Chesterfield</t>
  </si>
  <si>
    <t>Chicopee</t>
  </si>
  <si>
    <t>Chilmark</t>
  </si>
  <si>
    <t>DUKES</t>
  </si>
  <si>
    <t>Clarksburg</t>
  </si>
  <si>
    <t>Clinton</t>
  </si>
  <si>
    <t>Colrain</t>
  </si>
  <si>
    <t>Conway</t>
  </si>
  <si>
    <t>Cummington</t>
  </si>
  <si>
    <t>Dalton</t>
  </si>
  <si>
    <t>Dartmouth</t>
  </si>
  <si>
    <t>Deerfield</t>
  </si>
  <si>
    <t>Dennis</t>
  </si>
  <si>
    <t>Dighton</t>
  </si>
  <si>
    <t>Douglas</t>
  </si>
  <si>
    <t>Dudley</t>
  </si>
  <si>
    <t>Dunstable</t>
  </si>
  <si>
    <t>East Brookfield</t>
  </si>
  <si>
    <t>East Longmeadow</t>
  </si>
  <si>
    <t>Eastham</t>
  </si>
  <si>
    <t>Easthampton</t>
  </si>
  <si>
    <t>Edgartown</t>
  </si>
  <si>
    <t>Egremont</t>
  </si>
  <si>
    <t>Erving</t>
  </si>
  <si>
    <t>Fairhaven</t>
  </si>
  <si>
    <t>Falmouth</t>
  </si>
  <si>
    <t>Florida</t>
  </si>
  <si>
    <t>Gardner</t>
  </si>
  <si>
    <t>Aquinnah</t>
  </si>
  <si>
    <t>Gill</t>
  </si>
  <si>
    <t>Goshen</t>
  </si>
  <si>
    <t>Gosnold</t>
  </si>
  <si>
    <t>Granby</t>
  </si>
  <si>
    <t>Granville</t>
  </si>
  <si>
    <t>Great Barrington</t>
  </si>
  <si>
    <t>Greenfield</t>
  </si>
  <si>
    <t>Hadley</t>
  </si>
  <si>
    <t>Hampden</t>
  </si>
  <si>
    <t>Hancock</t>
  </si>
  <si>
    <t>Hardwick</t>
  </si>
  <si>
    <t>Harwich</t>
  </si>
  <si>
    <t>Hatfield</t>
  </si>
  <si>
    <t>Hawley</t>
  </si>
  <si>
    <t>Heath</t>
  </si>
  <si>
    <t>Hinsdale</t>
  </si>
  <si>
    <t>Holland</t>
  </si>
  <si>
    <t>Holyoke</t>
  </si>
  <si>
    <t>Hopedale</t>
  </si>
  <si>
    <t>Hubbardston</t>
  </si>
  <si>
    <t>Hudson</t>
  </si>
  <si>
    <t>Huntington</t>
  </si>
  <si>
    <t>Lanesborough</t>
  </si>
  <si>
    <t>Lee</t>
  </si>
  <si>
    <t>Lenox</t>
  </si>
  <si>
    <t>Leverett</t>
  </si>
  <si>
    <t>Leyden</t>
  </si>
  <si>
    <t>Longmeadow</t>
  </si>
  <si>
    <t>Ludlow</t>
  </si>
  <si>
    <t>Manchester By The Sea</t>
  </si>
  <si>
    <t>Marion</t>
  </si>
  <si>
    <t>Mashpee</t>
  </si>
  <si>
    <t>Mattapoisett</t>
  </si>
  <si>
    <t>Mendon</t>
  </si>
  <si>
    <t>Middlefield</t>
  </si>
  <si>
    <t>Milford</t>
  </si>
  <si>
    <t>Millville</t>
  </si>
  <si>
    <t>Monroe</t>
  </si>
  <si>
    <t>Monson</t>
  </si>
  <si>
    <t>Montague</t>
  </si>
  <si>
    <t>Monterey</t>
  </si>
  <si>
    <t>Montgomery</t>
  </si>
  <si>
    <t>Mount Washington</t>
  </si>
  <si>
    <t>Nantucket</t>
  </si>
  <si>
    <t>NANTUCKET</t>
  </si>
  <si>
    <t>New Ashford</t>
  </si>
  <si>
    <t>New Braintree</t>
  </si>
  <si>
    <t>New Marlborough</t>
  </si>
  <si>
    <t>New Salem</t>
  </si>
  <si>
    <t>North Adams</t>
  </si>
  <si>
    <t>North Brookfield</t>
  </si>
  <si>
    <t>Northampton</t>
  </si>
  <si>
    <t>Northfield</t>
  </si>
  <si>
    <t>Oak Bluffs</t>
  </si>
  <si>
    <t>Oakham</t>
  </si>
  <si>
    <t>Orange</t>
  </si>
  <si>
    <t>Orleans</t>
  </si>
  <si>
    <t>Otis</t>
  </si>
  <si>
    <t>Oxford</t>
  </si>
  <si>
    <t>Palmer</t>
  </si>
  <si>
    <t>Pelham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</si>
  <si>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</si>
  <si>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</si>
  <si>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</si>
  <si>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</si>
  <si>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</si>
  <si>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</si>
  <si>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</si>
  <si>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Provincetown</t>
  </si>
  <si>
    <t>Richmond</t>
  </si>
  <si>
    <t>Rowe</t>
  </si>
  <si>
    <t>Royalston</t>
  </si>
  <si>
    <t>Russell</t>
  </si>
  <si>
    <t>Rutland</t>
  </si>
  <si>
    <t>Sandisfield</t>
  </si>
  <si>
    <t>Sandwich</t>
  </si>
  <si>
    <t>Savoy</t>
  </si>
  <si>
    <t>Sheffield</t>
  </si>
  <si>
    <t>Shelburne</t>
  </si>
  <si>
    <t>Shutesbury</t>
  </si>
  <si>
    <t>Somerset</t>
  </si>
  <si>
    <t>South Hadley</t>
  </si>
  <si>
    <t>Southampton</t>
  </si>
  <si>
    <t>Southbridge</t>
  </si>
  <si>
    <t>Southwick</t>
  </si>
  <si>
    <t>Spencer</t>
  </si>
  <si>
    <t>Springfield</t>
  </si>
  <si>
    <t>Stockbridge</t>
  </si>
  <si>
    <t>Sturbridge</t>
  </si>
  <si>
    <t>Sunderland</t>
  </si>
  <si>
    <t>Swansea</t>
  </si>
  <si>
    <t>Templeton</t>
  </si>
  <si>
    <t>Tisbury</t>
  </si>
  <si>
    <t>Tolland</t>
  </si>
  <si>
    <t>Truro</t>
  </si>
  <si>
    <t>Tyringham</t>
  </si>
  <si>
    <t>Uxbridge</t>
  </si>
  <si>
    <t>Wales</t>
  </si>
  <si>
    <t>Ware</t>
  </si>
  <si>
    <t>Warren</t>
  </si>
  <si>
    <t>Warwick</t>
  </si>
  <si>
    <t>Washington</t>
  </si>
  <si>
    <t>Webster</t>
  </si>
  <si>
    <t>Wellfleet</t>
  </si>
  <si>
    <t>Wendell</t>
  </si>
  <si>
    <t>West Brookfield</t>
  </si>
  <si>
    <t>West Springfield</t>
  </si>
  <si>
    <t>West Stockbridge</t>
  </si>
  <si>
    <t>West Tisbury</t>
  </si>
  <si>
    <t>Westfield</t>
  </si>
  <si>
    <t>Westhampton</t>
  </si>
  <si>
    <t>Westport</t>
  </si>
  <si>
    <t>Whately</t>
  </si>
  <si>
    <t>Wilbraham</t>
  </si>
  <si>
    <t>Williamsburg</t>
  </si>
  <si>
    <t>Williamstown</t>
  </si>
  <si>
    <t>Winchendon</t>
  </si>
  <si>
    <t>Windsor</t>
  </si>
  <si>
    <t>Worthington</t>
  </si>
  <si>
    <t>Yarmouth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</si>
</sst>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color rgb="FF000000"/>
      <name val="Arial"/>
      <scheme val="minor"/>
    </font>
    <font>
      <sz val="11"/>
      <color rgb="FF000000"/>
      <name val="&quot;Aptos Narrow&quot;"/>
    </font>
    <font>
      <sz val="11"/>
      <color rgb="FF00000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b/>
      <sz val="10"/>
      <color rgb="FF4C4C4C"/>
      <name val="&quot;'segoe ui'&quot;"/>
    </font>
    <font>
      <sz val="10"/>
      <color rgb="FF4C4C4C"/>
      <name val="&quot;'segoe ui'&quot;"/>
    </font>
    <font>
      <sz val="10"/>
      <color theme="1"/>
      <name val="Arial"/>
    </font>
    <font>
      <sz val="16"/>
      <color rgb="FF000000"/>
      <name val="&quot;Aptos Narrow&quot;"/>
    </font>
    <font>
      <sz val="16"/>
      <color rgb="FF000000"/>
      <name val="Arial"/>
      <family val="2"/>
    </font>
    <font>
      <sz val="16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5A0DB"/>
        <bgColor rgb="FF25A0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9" fontId="7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0" fillId="0" borderId="0" xfId="0" applyFont="1" applyAlignment="1"/>
    <xf numFmtId="9" fontId="1" fillId="5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ont>
        <color theme="7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lsgateway.dor.state.ma.us/reports/rdPage.aspx?rdReport=Community_Comparison_Report&amp;rdRequestForwarding=Form" TargetMode="External"/><Relationship Id="rId2" Type="http://schemas.openxmlformats.org/officeDocument/2006/relationships/hyperlink" Target="https://www.mass.gov/info-details/multi-family-zoning-requirement-for-mbta-communities" TargetMode="External"/><Relationship Id="rId1" Type="http://schemas.openxmlformats.org/officeDocument/2006/relationships/hyperlink" Target="https://www.census.gov/quickfacts/fact/tabl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88"/>
  <sheetViews>
    <sheetView tabSelected="1" workbookViewId="0">
      <pane ySplit="1" topLeftCell="A146" activePane="bottomLeft" state="frozen"/>
      <selection pane="bottomLeft" activeCell="D166" sqref="D166"/>
    </sheetView>
  </sheetViews>
  <sheetFormatPr defaultColWidth="12.5703125" defaultRowHeight="15.75" customHeight="1"/>
  <cols>
    <col min="1" max="1" width="20.42578125" customWidth="1"/>
    <col min="2" max="2" width="25.140625" bestFit="1" customWidth="1"/>
    <col min="3" max="3" width="23.85546875" bestFit="1" customWidth="1"/>
    <col min="4" max="4" width="27.7109375" bestFit="1" customWidth="1"/>
    <col min="5" max="5" width="20.85546875" bestFit="1" customWidth="1"/>
    <col min="6" max="6" width="22.7109375" bestFit="1" customWidth="1"/>
    <col min="7" max="7" width="17" bestFit="1" customWidth="1"/>
    <col min="8" max="8" width="39" bestFit="1" customWidth="1"/>
    <col min="9" max="9" width="57.140625" bestFit="1" customWidth="1"/>
    <col min="10" max="10" width="40.140625" bestFit="1" customWidth="1"/>
    <col min="11" max="11" width="25.140625" bestFit="1" customWidth="1"/>
    <col min="12" max="12" width="31.5703125" bestFit="1" customWidth="1"/>
    <col min="13" max="13" width="43.42578125" bestFit="1" customWidth="1"/>
  </cols>
  <sheetData>
    <row r="1" spans="1:13">
      <c r="A1" s="1" t="s">
        <v>17</v>
      </c>
      <c r="B1" s="2" t="s">
        <v>18</v>
      </c>
      <c r="C1" s="2" t="s">
        <v>19</v>
      </c>
      <c r="D1" s="3" t="s">
        <v>20</v>
      </c>
      <c r="E1" s="4" t="s">
        <v>0</v>
      </c>
      <c r="F1" s="5" t="s">
        <v>21</v>
      </c>
      <c r="G1" s="4" t="s">
        <v>22</v>
      </c>
      <c r="H1" s="2" t="s">
        <v>23</v>
      </c>
      <c r="I1" s="6" t="s">
        <v>24</v>
      </c>
      <c r="J1" s="2" t="s">
        <v>25</v>
      </c>
      <c r="K1" s="2" t="s">
        <v>26</v>
      </c>
      <c r="L1" s="2" t="s">
        <v>27</v>
      </c>
      <c r="M1" s="2" t="s">
        <v>28</v>
      </c>
    </row>
    <row r="2" spans="1:13">
      <c r="A2" s="1" t="s">
        <v>1</v>
      </c>
      <c r="B2" s="2" t="s">
        <v>29</v>
      </c>
      <c r="C2" s="7">
        <v>36269</v>
      </c>
      <c r="D2" s="3">
        <v>4.12</v>
      </c>
      <c r="E2" s="7">
        <f t="shared" ref="E2:E178" si="0">C2/D2</f>
        <v>8803.1553398058259</v>
      </c>
      <c r="F2" s="27">
        <f>IFERROR(_xlfn.PERCENTRANK.EXC($E$2:$E$172,E2),0)</f>
        <v>0.99399999999999999</v>
      </c>
      <c r="G2" s="8">
        <f>VLOOKUP(A2,'Tax Data'!B:Q,16,FALSE)</f>
        <v>0.26</v>
      </c>
      <c r="H2" s="7">
        <v>9067</v>
      </c>
      <c r="I2" s="7">
        <f t="shared" ref="I2:I178" si="1">D2*$E$19-C2</f>
        <v>-26627.313978494625</v>
      </c>
      <c r="J2" s="8">
        <v>0.25</v>
      </c>
      <c r="K2" s="2">
        <v>24</v>
      </c>
      <c r="L2" s="7">
        <v>1314</v>
      </c>
      <c r="M2" s="8">
        <v>0.9</v>
      </c>
    </row>
    <row r="3" spans="1:13">
      <c r="A3" s="1" t="s">
        <v>2</v>
      </c>
      <c r="B3" s="2" t="s">
        <v>29</v>
      </c>
      <c r="C3" s="7">
        <v>53907</v>
      </c>
      <c r="D3" s="3">
        <v>6.39</v>
      </c>
      <c r="E3" s="7">
        <f t="shared" si="0"/>
        <v>8436.1502347417845</v>
      </c>
      <c r="F3" s="27">
        <f t="shared" ref="F3:F66" si="2">IFERROR(_xlfn.PERCENTRANK.EXC($E$2:$E$172,E3),0)</f>
        <v>0.98799999999999999</v>
      </c>
      <c r="G3" s="8">
        <f>VLOOKUP(A3,'Tax Data'!B:Q,16,FALSE)</f>
        <v>0.61</v>
      </c>
      <c r="H3" s="7">
        <v>13477</v>
      </c>
      <c r="I3" s="7">
        <f t="shared" si="1"/>
        <v>-38953.025806451617</v>
      </c>
      <c r="J3" s="8">
        <v>0.25</v>
      </c>
      <c r="K3" s="2">
        <v>32</v>
      </c>
      <c r="L3" s="7">
        <v>1392</v>
      </c>
      <c r="M3" s="8">
        <v>0.9</v>
      </c>
    </row>
    <row r="4" spans="1:13">
      <c r="A4" s="1" t="s">
        <v>30</v>
      </c>
      <c r="B4" s="2" t="s">
        <v>29</v>
      </c>
      <c r="C4" s="7">
        <v>14554</v>
      </c>
      <c r="D4" s="3">
        <v>2.2200000000000002</v>
      </c>
      <c r="E4" s="7">
        <f t="shared" si="0"/>
        <v>6555.8558558558552</v>
      </c>
      <c r="F4" s="27">
        <f t="shared" si="2"/>
        <v>0.98199999999999998</v>
      </c>
      <c r="G4" s="8">
        <f>VLOOKUP(A4,'Tax Data'!B:Q,16,FALSE)</f>
        <v>0.38</v>
      </c>
      <c r="H4" s="7">
        <v>3639</v>
      </c>
      <c r="I4" s="7">
        <f t="shared" si="1"/>
        <v>-9358.7225806451606</v>
      </c>
      <c r="J4" s="8">
        <v>0.25</v>
      </c>
      <c r="K4" s="2">
        <v>14</v>
      </c>
      <c r="L4" s="2">
        <v>608</v>
      </c>
      <c r="M4" s="8">
        <v>0.75</v>
      </c>
    </row>
    <row r="5" spans="1:13">
      <c r="A5" s="1" t="s">
        <v>31</v>
      </c>
      <c r="B5" s="2" t="s">
        <v>29</v>
      </c>
      <c r="C5" s="7">
        <v>27721</v>
      </c>
      <c r="D5" s="3">
        <v>5.04</v>
      </c>
      <c r="E5" s="7">
        <f t="shared" si="0"/>
        <v>5500.1984126984125</v>
      </c>
      <c r="F5" s="27">
        <f t="shared" si="2"/>
        <v>0.97599999999999998</v>
      </c>
      <c r="G5" s="8">
        <f>VLOOKUP(A5,'Tax Data'!B:Q,16,FALSE)</f>
        <v>0.16</v>
      </c>
      <c r="H5" s="7">
        <v>6930</v>
      </c>
      <c r="I5" s="7">
        <f t="shared" si="1"/>
        <v>-15926.316129032259</v>
      </c>
      <c r="J5" s="8">
        <v>0.25</v>
      </c>
      <c r="K5" s="2">
        <v>31</v>
      </c>
      <c r="L5" s="2">
        <v>484</v>
      </c>
      <c r="M5" s="8">
        <v>0.5</v>
      </c>
    </row>
    <row r="6" spans="1:13">
      <c r="A6" s="1" t="s">
        <v>32</v>
      </c>
      <c r="B6" s="2" t="s">
        <v>29</v>
      </c>
      <c r="C6" s="7">
        <v>18208</v>
      </c>
      <c r="D6" s="3">
        <v>3.42</v>
      </c>
      <c r="E6" s="7">
        <f t="shared" si="0"/>
        <v>5323.9766081871348</v>
      </c>
      <c r="F6" s="27">
        <f t="shared" si="2"/>
        <v>0.97</v>
      </c>
      <c r="G6" s="8">
        <f>VLOOKUP(A6,'Tax Data'!B:Q,16,FALSE)</f>
        <v>0.34</v>
      </c>
      <c r="H6" s="7">
        <v>4552</v>
      </c>
      <c r="I6" s="7">
        <f t="shared" si="1"/>
        <v>-10204.464516129032</v>
      </c>
      <c r="J6" s="8">
        <v>0.25</v>
      </c>
      <c r="K6" s="2">
        <v>22</v>
      </c>
      <c r="L6" s="2">
        <v>200</v>
      </c>
      <c r="M6" s="8">
        <v>0.2</v>
      </c>
    </row>
    <row r="7" spans="1:13">
      <c r="A7" s="1" t="s">
        <v>33</v>
      </c>
      <c r="B7" s="2" t="s">
        <v>34</v>
      </c>
      <c r="C7" s="7">
        <v>8821</v>
      </c>
      <c r="D7" s="3">
        <v>1.99</v>
      </c>
      <c r="E7" s="7">
        <f t="shared" si="0"/>
        <v>4432.6633165829144</v>
      </c>
      <c r="F7" s="27">
        <f t="shared" si="2"/>
        <v>0.96499999999999997</v>
      </c>
      <c r="G7" s="8">
        <f>VLOOKUP(A7,'Tax Data'!B:Q,16,FALSE)</f>
        <v>0.05</v>
      </c>
      <c r="H7" s="2">
        <v>882</v>
      </c>
      <c r="I7" s="7">
        <f t="shared" si="1"/>
        <v>-4163.9720430107527</v>
      </c>
      <c r="J7" s="8">
        <v>0.1</v>
      </c>
      <c r="K7" s="2">
        <v>12</v>
      </c>
      <c r="L7" s="2">
        <v>14</v>
      </c>
      <c r="M7" s="8">
        <v>0</v>
      </c>
    </row>
    <row r="8" spans="1:13">
      <c r="A8" s="1" t="s">
        <v>35</v>
      </c>
      <c r="B8" s="2" t="s">
        <v>36</v>
      </c>
      <c r="C8" s="7">
        <v>30008</v>
      </c>
      <c r="D8" s="3">
        <v>6.93</v>
      </c>
      <c r="E8" s="7">
        <f t="shared" si="0"/>
        <v>4330.1587301587306</v>
      </c>
      <c r="F8" s="27">
        <f t="shared" si="2"/>
        <v>0.95899999999999996</v>
      </c>
      <c r="G8" s="8">
        <f>VLOOKUP(A8,'Tax Data'!B:Q,16,FALSE)</f>
        <v>0.22</v>
      </c>
      <c r="H8" s="7">
        <v>4501</v>
      </c>
      <c r="I8" s="7">
        <f t="shared" si="1"/>
        <v>-13790.309677419356</v>
      </c>
      <c r="J8" s="8">
        <v>0.15</v>
      </c>
      <c r="K8" s="2">
        <v>39</v>
      </c>
      <c r="L8" s="2">
        <v>271</v>
      </c>
      <c r="M8" s="8">
        <v>0.4</v>
      </c>
    </row>
    <row r="9" spans="1:13">
      <c r="A9" s="1" t="s">
        <v>37</v>
      </c>
      <c r="B9" s="2" t="s">
        <v>29</v>
      </c>
      <c r="C9" s="7">
        <v>24539</v>
      </c>
      <c r="D9" s="3">
        <v>5.7</v>
      </c>
      <c r="E9" s="7">
        <f t="shared" si="0"/>
        <v>4305.0877192982452</v>
      </c>
      <c r="F9" s="27">
        <f t="shared" si="2"/>
        <v>0.95299999999999996</v>
      </c>
      <c r="G9" s="8">
        <f>VLOOKUP(A9,'Tax Data'!B:Q,16,FALSE)</f>
        <v>0.22</v>
      </c>
      <c r="H9" s="7">
        <v>6135</v>
      </c>
      <c r="I9" s="7">
        <f t="shared" si="1"/>
        <v>-11199.774193548388</v>
      </c>
      <c r="J9" s="8">
        <v>0.25</v>
      </c>
      <c r="K9" s="2">
        <v>27</v>
      </c>
      <c r="L9" s="2">
        <v>457</v>
      </c>
      <c r="M9" s="8">
        <v>0.5</v>
      </c>
    </row>
    <row r="10" spans="1:13">
      <c r="A10" s="1" t="s">
        <v>3</v>
      </c>
      <c r="B10" s="2" t="s">
        <v>34</v>
      </c>
      <c r="C10" s="7">
        <v>17010</v>
      </c>
      <c r="D10" s="3">
        <v>4</v>
      </c>
      <c r="E10" s="7">
        <f t="shared" si="0"/>
        <v>4252.5</v>
      </c>
      <c r="F10" s="27">
        <f t="shared" si="2"/>
        <v>0.94699999999999995</v>
      </c>
      <c r="G10" s="8">
        <f>VLOOKUP(A10,'Tax Data'!B:Q,16,FALSE)</f>
        <v>0.35</v>
      </c>
      <c r="H10" s="7">
        <v>1701</v>
      </c>
      <c r="I10" s="7">
        <f t="shared" si="1"/>
        <v>-7649.1397849462373</v>
      </c>
      <c r="J10" s="8">
        <v>0.1</v>
      </c>
      <c r="K10" s="2">
        <v>24</v>
      </c>
      <c r="L10" s="2">
        <v>27</v>
      </c>
      <c r="M10" s="8">
        <v>0</v>
      </c>
    </row>
    <row r="11" spans="1:13">
      <c r="A11" s="1" t="s">
        <v>38</v>
      </c>
      <c r="B11" s="2" t="s">
        <v>29</v>
      </c>
      <c r="C11" s="7">
        <v>27961</v>
      </c>
      <c r="D11" s="3">
        <v>6.76</v>
      </c>
      <c r="E11" s="7">
        <f t="shared" si="0"/>
        <v>4136.2426035502958</v>
      </c>
      <c r="F11" s="27">
        <f t="shared" si="2"/>
        <v>0.94099999999999995</v>
      </c>
      <c r="G11" s="8">
        <f>VLOOKUP(A11,'Tax Data'!B:Q,16,FALSE)</f>
        <v>0.15</v>
      </c>
      <c r="H11" s="7">
        <v>6990</v>
      </c>
      <c r="I11" s="7">
        <f t="shared" si="1"/>
        <v>-12141.146236559141</v>
      </c>
      <c r="J11" s="8">
        <v>0.25</v>
      </c>
      <c r="K11" s="2">
        <v>41</v>
      </c>
      <c r="L11" s="7">
        <v>1349</v>
      </c>
      <c r="M11" s="8">
        <v>0.9</v>
      </c>
    </row>
    <row r="12" spans="1:13">
      <c r="A12" s="1" t="s">
        <v>4</v>
      </c>
      <c r="B12" s="2" t="s">
        <v>34</v>
      </c>
      <c r="C12" s="7">
        <v>20461</v>
      </c>
      <c r="D12" s="3">
        <v>5.14</v>
      </c>
      <c r="E12" s="7">
        <f t="shared" si="0"/>
        <v>3980.7392996108952</v>
      </c>
      <c r="F12" s="27">
        <f t="shared" si="2"/>
        <v>0.93600000000000005</v>
      </c>
      <c r="G12" s="8">
        <f>VLOOKUP(A12,'Tax Data'!B:Q,16,FALSE)</f>
        <v>0.04</v>
      </c>
      <c r="H12" s="7">
        <v>2046</v>
      </c>
      <c r="I12" s="7">
        <f t="shared" si="1"/>
        <v>-8432.2946236559164</v>
      </c>
      <c r="J12" s="8">
        <v>0.1</v>
      </c>
      <c r="K12" s="2">
        <v>32</v>
      </c>
      <c r="L12" s="2">
        <v>58</v>
      </c>
      <c r="M12" s="8">
        <v>0</v>
      </c>
    </row>
    <row r="13" spans="1:13">
      <c r="A13" s="1" t="s">
        <v>39</v>
      </c>
      <c r="B13" s="2" t="s">
        <v>36</v>
      </c>
      <c r="C13" s="7">
        <v>36782</v>
      </c>
      <c r="D13" s="3">
        <v>10.74</v>
      </c>
      <c r="E13" s="7">
        <f t="shared" si="0"/>
        <v>3424.7672253258843</v>
      </c>
      <c r="F13" s="27">
        <f t="shared" si="2"/>
        <v>0.93</v>
      </c>
      <c r="G13" s="8">
        <f>VLOOKUP(A13,'Tax Data'!B:Q,16,FALSE)</f>
        <v>0.13</v>
      </c>
      <c r="H13" s="7">
        <v>5517</v>
      </c>
      <c r="I13" s="7">
        <f t="shared" si="1"/>
        <v>-11648.090322580647</v>
      </c>
      <c r="J13" s="8">
        <v>0.15</v>
      </c>
      <c r="K13" s="2">
        <v>50</v>
      </c>
      <c r="L13" s="2">
        <v>637</v>
      </c>
      <c r="M13" s="8">
        <v>0.75</v>
      </c>
    </row>
    <row r="14" spans="1:13">
      <c r="A14" s="1" t="s">
        <v>40</v>
      </c>
      <c r="B14" s="2" t="s">
        <v>36</v>
      </c>
      <c r="C14" s="7">
        <v>43482</v>
      </c>
      <c r="D14" s="3">
        <v>13.61</v>
      </c>
      <c r="E14" s="7">
        <f t="shared" si="0"/>
        <v>3194.8567229977957</v>
      </c>
      <c r="F14" s="27">
        <f t="shared" si="2"/>
        <v>0.92400000000000004</v>
      </c>
      <c r="G14" s="8">
        <f>VLOOKUP(A14,'Tax Data'!B:Q,16,FALSE)</f>
        <v>0.16</v>
      </c>
      <c r="H14" s="7">
        <v>6522</v>
      </c>
      <c r="I14" s="7">
        <f t="shared" si="1"/>
        <v>-11631.673118279574</v>
      </c>
      <c r="J14" s="8">
        <v>0.15</v>
      </c>
      <c r="K14" s="2">
        <v>50</v>
      </c>
      <c r="L14" s="2">
        <v>274</v>
      </c>
      <c r="M14" s="8">
        <v>0.4</v>
      </c>
    </row>
    <row r="15" spans="1:13">
      <c r="A15" s="1" t="s">
        <v>5</v>
      </c>
      <c r="B15" s="2" t="s">
        <v>29</v>
      </c>
      <c r="C15" s="7">
        <v>25770</v>
      </c>
      <c r="D15" s="3">
        <v>8.1</v>
      </c>
      <c r="E15" s="7">
        <f t="shared" si="0"/>
        <v>3181.4814814814818</v>
      </c>
      <c r="F15" s="27">
        <f t="shared" si="2"/>
        <v>0.91800000000000004</v>
      </c>
      <c r="G15" s="8">
        <f>VLOOKUP(A15,'Tax Data'!B:Q,16,FALSE)</f>
        <v>0.15</v>
      </c>
      <c r="H15" s="7">
        <v>6443</v>
      </c>
      <c r="I15" s="7">
        <f t="shared" si="1"/>
        <v>-6814.2580645161324</v>
      </c>
      <c r="J15" s="8">
        <v>0.25</v>
      </c>
      <c r="K15" s="2">
        <v>35</v>
      </c>
      <c r="L15" s="2">
        <v>714</v>
      </c>
      <c r="M15" s="9">
        <v>0.75</v>
      </c>
    </row>
    <row r="16" spans="1:13">
      <c r="A16" s="1" t="s">
        <v>41</v>
      </c>
      <c r="B16" s="2" t="s">
        <v>29</v>
      </c>
      <c r="C16" s="7">
        <v>47009</v>
      </c>
      <c r="D16" s="3">
        <v>16.57</v>
      </c>
      <c r="E16" s="7">
        <f t="shared" si="0"/>
        <v>2836.994568497284</v>
      </c>
      <c r="F16" s="27">
        <f t="shared" si="2"/>
        <v>0.91200000000000003</v>
      </c>
      <c r="G16" s="8">
        <f>VLOOKUP(A16,'Tax Data'!B:Q,16,FALSE)</f>
        <v>0.2</v>
      </c>
      <c r="H16" s="7">
        <v>11752</v>
      </c>
      <c r="I16" s="7">
        <f t="shared" si="1"/>
        <v>-8231.6365591397844</v>
      </c>
      <c r="J16" s="8">
        <v>0.25</v>
      </c>
      <c r="K16" s="2">
        <v>50</v>
      </c>
      <c r="L16" s="7">
        <v>1222</v>
      </c>
      <c r="M16" s="8">
        <v>0.9</v>
      </c>
    </row>
    <row r="17" spans="1:13">
      <c r="A17" s="1" t="s">
        <v>42</v>
      </c>
      <c r="B17" s="2" t="s">
        <v>36</v>
      </c>
      <c r="C17" s="7">
        <v>12614</v>
      </c>
      <c r="D17" s="3">
        <v>4.68</v>
      </c>
      <c r="E17" s="7">
        <f t="shared" si="0"/>
        <v>2695.2991452991455</v>
      </c>
      <c r="F17" s="27">
        <f t="shared" si="2"/>
        <v>0.90600000000000003</v>
      </c>
      <c r="G17" s="8">
        <f>VLOOKUP(A17,'Tax Data'!B:Q,16,FALSE)</f>
        <v>0.05</v>
      </c>
      <c r="H17" s="7">
        <v>1892</v>
      </c>
      <c r="I17" s="7">
        <f t="shared" si="1"/>
        <v>-1661.7935483870988</v>
      </c>
      <c r="J17" s="8">
        <v>0.15</v>
      </c>
      <c r="K17" s="2">
        <v>25</v>
      </c>
      <c r="L17" s="2">
        <v>774</v>
      </c>
      <c r="M17" s="8">
        <v>0.75</v>
      </c>
    </row>
    <row r="18" spans="1:13">
      <c r="A18" s="1" t="s">
        <v>43</v>
      </c>
      <c r="B18" s="2" t="s">
        <v>36</v>
      </c>
      <c r="C18" s="7">
        <v>20349</v>
      </c>
      <c r="D18" s="3">
        <v>8.2899999999999991</v>
      </c>
      <c r="E18" s="7">
        <f t="shared" si="0"/>
        <v>2454.6441495778049</v>
      </c>
      <c r="F18" s="27">
        <f t="shared" si="2"/>
        <v>0.90100000000000002</v>
      </c>
      <c r="G18" s="8">
        <f>VLOOKUP(A18,'Tax Data'!B:Q,16,FALSE)</f>
        <v>0.22</v>
      </c>
      <c r="H18" s="7">
        <v>3052</v>
      </c>
      <c r="I18" s="7">
        <f t="shared" si="1"/>
        <v>-948.61720430107744</v>
      </c>
      <c r="J18" s="8">
        <v>0.15</v>
      </c>
      <c r="K18" s="2">
        <v>41</v>
      </c>
      <c r="L18" s="2">
        <v>266</v>
      </c>
      <c r="M18" s="8">
        <v>0.4</v>
      </c>
    </row>
    <row r="19" spans="1:13" s="33" customFormat="1" ht="20.25">
      <c r="A19" s="28" t="s">
        <v>6</v>
      </c>
      <c r="B19" s="29" t="s">
        <v>36</v>
      </c>
      <c r="C19" s="30">
        <v>10882</v>
      </c>
      <c r="D19" s="31">
        <v>4.6500000000000004</v>
      </c>
      <c r="E19" s="30">
        <f t="shared" si="0"/>
        <v>2340.2150537634407</v>
      </c>
      <c r="F19" s="32">
        <f t="shared" si="2"/>
        <v>0.89500000000000002</v>
      </c>
      <c r="G19" s="32">
        <f>VLOOKUP(A19,'Tax Data'!B:Q,16,FALSE)</f>
        <v>0.04</v>
      </c>
      <c r="H19" s="30">
        <v>1632</v>
      </c>
      <c r="I19" s="30">
        <f t="shared" si="1"/>
        <v>0</v>
      </c>
      <c r="J19" s="32">
        <v>0.15</v>
      </c>
      <c r="K19" s="29">
        <v>27</v>
      </c>
      <c r="L19" s="29">
        <v>502</v>
      </c>
      <c r="M19" s="32">
        <v>0.5</v>
      </c>
    </row>
    <row r="20" spans="1:13">
      <c r="A20" s="1" t="s">
        <v>44</v>
      </c>
      <c r="B20" s="2" t="s">
        <v>36</v>
      </c>
      <c r="C20" s="7">
        <v>84281</v>
      </c>
      <c r="D20" s="3">
        <v>37.36</v>
      </c>
      <c r="E20" s="7">
        <f t="shared" si="0"/>
        <v>2255.9154175588865</v>
      </c>
      <c r="F20" s="27">
        <f t="shared" si="2"/>
        <v>0.88900000000000001</v>
      </c>
      <c r="G20" s="8">
        <f>VLOOKUP(A20,'Tax Data'!B:Q,16,FALSE)</f>
        <v>0.27</v>
      </c>
      <c r="H20" s="7">
        <v>12642</v>
      </c>
      <c r="I20" s="7">
        <f t="shared" si="1"/>
        <v>3149.4344086021447</v>
      </c>
      <c r="J20" s="8">
        <v>0.15</v>
      </c>
      <c r="K20" s="2">
        <v>50</v>
      </c>
      <c r="L20" s="2">
        <v>290</v>
      </c>
      <c r="M20" s="8">
        <v>0.4</v>
      </c>
    </row>
    <row r="21" spans="1:13">
      <c r="A21" s="1" t="s">
        <v>45</v>
      </c>
      <c r="B21" s="2" t="s">
        <v>36</v>
      </c>
      <c r="C21" s="7">
        <v>44588</v>
      </c>
      <c r="D21" s="3">
        <v>20</v>
      </c>
      <c r="E21" s="7">
        <f t="shared" si="0"/>
        <v>2229.4</v>
      </c>
      <c r="F21" s="27">
        <f t="shared" si="2"/>
        <v>0.88300000000000001</v>
      </c>
      <c r="G21" s="8">
        <f>VLOOKUP(A21,'Tax Data'!B:Q,16,FALSE)</f>
        <v>0.23</v>
      </c>
      <c r="H21" s="7">
        <v>6688</v>
      </c>
      <c r="I21" s="7">
        <f t="shared" si="1"/>
        <v>2216.3010752688133</v>
      </c>
      <c r="J21" s="8">
        <v>0.15</v>
      </c>
      <c r="K21" s="2">
        <v>50</v>
      </c>
      <c r="L21" s="2">
        <v>744</v>
      </c>
      <c r="M21" s="8">
        <v>0.75</v>
      </c>
    </row>
    <row r="22" spans="1:13">
      <c r="A22" s="1" t="s">
        <v>46</v>
      </c>
      <c r="B22" s="2" t="s">
        <v>36</v>
      </c>
      <c r="C22" s="7">
        <v>6362</v>
      </c>
      <c r="D22" s="3">
        <v>3.02</v>
      </c>
      <c r="E22" s="7">
        <f t="shared" si="0"/>
        <v>2106.6225165562914</v>
      </c>
      <c r="F22" s="27">
        <f t="shared" si="2"/>
        <v>0.877</v>
      </c>
      <c r="G22" s="8">
        <f>VLOOKUP(A22,'Tax Data'!B:Q,16,FALSE)</f>
        <v>0.09</v>
      </c>
      <c r="H22" s="2">
        <v>954</v>
      </c>
      <c r="I22" s="7">
        <f t="shared" si="1"/>
        <v>705.44946236559099</v>
      </c>
      <c r="J22" s="8">
        <v>0.15</v>
      </c>
      <c r="K22" s="2">
        <v>20</v>
      </c>
      <c r="L22" s="2">
        <v>236</v>
      </c>
      <c r="M22" s="8">
        <v>0.2</v>
      </c>
    </row>
    <row r="23" spans="1:13">
      <c r="A23" s="1" t="s">
        <v>7</v>
      </c>
      <c r="B23" s="2" t="s">
        <v>36</v>
      </c>
      <c r="C23" s="7">
        <v>26545</v>
      </c>
      <c r="D23" s="3">
        <v>12.74</v>
      </c>
      <c r="E23" s="7">
        <f t="shared" si="0"/>
        <v>2083.5949764521192</v>
      </c>
      <c r="F23" s="27">
        <f t="shared" si="2"/>
        <v>0.872</v>
      </c>
      <c r="G23" s="8">
        <f>VLOOKUP(A23,'Tax Data'!B:Q,16,FALSE)</f>
        <v>0.54</v>
      </c>
      <c r="H23" s="7">
        <v>3982</v>
      </c>
      <c r="I23" s="7">
        <f t="shared" si="1"/>
        <v>3269.3397849462344</v>
      </c>
      <c r="J23" s="8">
        <v>0.15</v>
      </c>
      <c r="K23" s="2">
        <v>50</v>
      </c>
      <c r="L23" s="2">
        <v>470</v>
      </c>
      <c r="M23" s="8">
        <v>0.5</v>
      </c>
    </row>
    <row r="24" spans="1:13">
      <c r="A24" s="1" t="s">
        <v>47</v>
      </c>
      <c r="B24" s="2" t="s">
        <v>34</v>
      </c>
      <c r="C24" s="7">
        <v>8965</v>
      </c>
      <c r="D24" s="3">
        <v>4.38</v>
      </c>
      <c r="E24" s="7">
        <f t="shared" si="0"/>
        <v>2046.8036529680367</v>
      </c>
      <c r="F24" s="27">
        <f t="shared" si="2"/>
        <v>0.86599999999999999</v>
      </c>
      <c r="G24" s="8">
        <f>VLOOKUP(A24,'Tax Data'!B:Q,16,FALSE)</f>
        <v>0.04</v>
      </c>
      <c r="H24" s="2">
        <v>897</v>
      </c>
      <c r="I24" s="7">
        <f t="shared" si="1"/>
        <v>1285.141935483869</v>
      </c>
      <c r="J24" s="8">
        <v>0.1</v>
      </c>
      <c r="K24" s="2">
        <v>27</v>
      </c>
      <c r="L24" s="2" t="s">
        <v>48</v>
      </c>
      <c r="M24" s="8">
        <v>0</v>
      </c>
    </row>
    <row r="25" spans="1:13">
      <c r="A25" s="1" t="s">
        <v>49</v>
      </c>
      <c r="B25" s="2" t="s">
        <v>34</v>
      </c>
      <c r="C25" s="7">
        <v>5856</v>
      </c>
      <c r="D25" s="3">
        <v>2.87</v>
      </c>
      <c r="E25" s="7">
        <f t="shared" si="0"/>
        <v>2040.4181184668989</v>
      </c>
      <c r="F25" s="27">
        <f t="shared" si="2"/>
        <v>0.86</v>
      </c>
      <c r="G25" s="8">
        <f>VLOOKUP(A25,'Tax Data'!B:Q,16,FALSE)</f>
        <v>0.03</v>
      </c>
      <c r="H25" s="2">
        <v>586</v>
      </c>
      <c r="I25" s="7">
        <f t="shared" si="1"/>
        <v>860.41720430107489</v>
      </c>
      <c r="J25" s="8">
        <v>0.1</v>
      </c>
      <c r="K25" s="2">
        <v>7</v>
      </c>
      <c r="L25" s="2">
        <v>34</v>
      </c>
      <c r="M25" s="8">
        <v>0</v>
      </c>
    </row>
    <row r="26" spans="1:13">
      <c r="A26" s="1" t="s">
        <v>8</v>
      </c>
      <c r="B26" s="2" t="s">
        <v>29</v>
      </c>
      <c r="C26" s="7">
        <v>33320</v>
      </c>
      <c r="D26" s="3">
        <v>17.829999999999998</v>
      </c>
      <c r="E26" s="7">
        <f t="shared" si="0"/>
        <v>1868.7605159842963</v>
      </c>
      <c r="F26" s="27">
        <f t="shared" si="2"/>
        <v>0.85399999999999998</v>
      </c>
      <c r="G26" s="8">
        <f>VLOOKUP(A26,'Tax Data'!B:Q,16,FALSE)</f>
        <v>0.13</v>
      </c>
      <c r="H26" s="7">
        <v>8330</v>
      </c>
      <c r="I26" s="7">
        <f t="shared" si="1"/>
        <v>8406.0344086021432</v>
      </c>
      <c r="J26" s="8">
        <v>0.25</v>
      </c>
      <c r="K26" s="2">
        <v>50</v>
      </c>
      <c r="L26" s="7">
        <v>2833</v>
      </c>
      <c r="M26" s="8">
        <v>0.9</v>
      </c>
    </row>
    <row r="27" spans="1:13">
      <c r="A27" s="1" t="s">
        <v>50</v>
      </c>
      <c r="B27" s="2" t="s">
        <v>36</v>
      </c>
      <c r="C27" s="7">
        <v>37304</v>
      </c>
      <c r="D27" s="3">
        <v>21.33</v>
      </c>
      <c r="E27" s="7">
        <f t="shared" si="0"/>
        <v>1748.8982653539617</v>
      </c>
      <c r="F27" s="27">
        <f t="shared" si="2"/>
        <v>0.84799999999999998</v>
      </c>
      <c r="G27" s="8">
        <f>VLOOKUP(A27,'Tax Data'!B:Q,16,FALSE)</f>
        <v>0.2</v>
      </c>
      <c r="H27" s="7">
        <v>5596</v>
      </c>
      <c r="I27" s="7">
        <f t="shared" si="1"/>
        <v>12612.787096774184</v>
      </c>
      <c r="J27" s="8">
        <v>0.15</v>
      </c>
      <c r="K27" s="2">
        <v>50</v>
      </c>
      <c r="L27" s="2">
        <v>995</v>
      </c>
      <c r="M27" s="8">
        <v>0.9</v>
      </c>
    </row>
    <row r="28" spans="1:13">
      <c r="A28" s="1" t="s">
        <v>51</v>
      </c>
      <c r="B28" s="2" t="s">
        <v>34</v>
      </c>
      <c r="C28" s="7">
        <v>10159</v>
      </c>
      <c r="D28" s="3">
        <v>6.02</v>
      </c>
      <c r="E28" s="7">
        <f t="shared" si="0"/>
        <v>1687.5415282392028</v>
      </c>
      <c r="F28" s="27">
        <f t="shared" si="2"/>
        <v>0.84299999999999997</v>
      </c>
      <c r="G28" s="8">
        <f>VLOOKUP(A28,'Tax Data'!B:Q,16,FALSE)</f>
        <v>0.14000000000000001</v>
      </c>
      <c r="H28" s="7">
        <v>1016</v>
      </c>
      <c r="I28" s="7">
        <f t="shared" si="1"/>
        <v>3929.0946236559121</v>
      </c>
      <c r="J28" s="8">
        <v>0.1</v>
      </c>
      <c r="K28" s="2">
        <v>27</v>
      </c>
      <c r="L28" s="2">
        <v>12</v>
      </c>
      <c r="M28" s="8">
        <v>0</v>
      </c>
    </row>
    <row r="29" spans="1:13">
      <c r="A29" s="1" t="s">
        <v>52</v>
      </c>
      <c r="B29" s="2" t="s">
        <v>36</v>
      </c>
      <c r="C29" s="7">
        <v>11305</v>
      </c>
      <c r="D29" s="3">
        <v>7.39</v>
      </c>
      <c r="E29" s="7">
        <f t="shared" si="0"/>
        <v>1529.769959404601</v>
      </c>
      <c r="F29" s="27">
        <f t="shared" si="2"/>
        <v>0.83699999999999997</v>
      </c>
      <c r="G29" s="8">
        <f>VLOOKUP(A29,'Tax Data'!B:Q,16,FALSE)</f>
        <v>0.15</v>
      </c>
      <c r="H29" s="7">
        <v>1696</v>
      </c>
      <c r="I29" s="7">
        <f t="shared" si="1"/>
        <v>5989.1892473118241</v>
      </c>
      <c r="J29" s="8">
        <v>0.15</v>
      </c>
      <c r="K29" s="2">
        <v>36</v>
      </c>
      <c r="L29" s="2">
        <v>630</v>
      </c>
      <c r="M29" s="8">
        <v>0.75</v>
      </c>
    </row>
    <row r="30" spans="1:13">
      <c r="A30" s="1" t="s">
        <v>53</v>
      </c>
      <c r="B30" s="2" t="s">
        <v>36</v>
      </c>
      <c r="C30" s="7">
        <v>25419</v>
      </c>
      <c r="D30" s="3">
        <v>16.77</v>
      </c>
      <c r="E30" s="7">
        <f t="shared" si="0"/>
        <v>1515.7423971377459</v>
      </c>
      <c r="F30" s="27">
        <f t="shared" si="2"/>
        <v>0.83099999999999996</v>
      </c>
      <c r="G30" s="8">
        <f>VLOOKUP(A30,'Tax Data'!B:Q,16,FALSE)</f>
        <v>0.17</v>
      </c>
      <c r="H30" s="7">
        <v>3813</v>
      </c>
      <c r="I30" s="7">
        <f t="shared" si="1"/>
        <v>13826.4064516129</v>
      </c>
      <c r="J30" s="8">
        <v>0.15</v>
      </c>
      <c r="K30" s="2">
        <v>50</v>
      </c>
      <c r="L30" s="2">
        <v>713</v>
      </c>
      <c r="M30" s="8">
        <v>0.75</v>
      </c>
    </row>
    <row r="31" spans="1:13">
      <c r="A31" s="1" t="s">
        <v>54</v>
      </c>
      <c r="B31" s="2" t="s">
        <v>34</v>
      </c>
      <c r="C31" s="7">
        <v>23191</v>
      </c>
      <c r="D31" s="3">
        <v>16.239999999999998</v>
      </c>
      <c r="E31" s="7">
        <f t="shared" si="0"/>
        <v>1428.0172413793105</v>
      </c>
      <c r="F31" s="27">
        <f t="shared" si="2"/>
        <v>0.82499999999999996</v>
      </c>
      <c r="G31" s="8">
        <f>VLOOKUP(A31,'Tax Data'!B:Q,16,FALSE)</f>
        <v>0.27</v>
      </c>
      <c r="H31" s="7">
        <v>2319</v>
      </c>
      <c r="I31" s="7">
        <f t="shared" si="1"/>
        <v>14814.092473118275</v>
      </c>
      <c r="J31" s="8">
        <v>0.1</v>
      </c>
      <c r="K31" s="2">
        <v>50</v>
      </c>
      <c r="L31" s="2" t="s">
        <v>48</v>
      </c>
      <c r="M31" s="8">
        <v>0</v>
      </c>
    </row>
    <row r="32" spans="1:13">
      <c r="A32" s="1" t="s">
        <v>10</v>
      </c>
      <c r="B32" s="2" t="s">
        <v>36</v>
      </c>
      <c r="C32" s="7">
        <v>17540</v>
      </c>
      <c r="D32" s="3">
        <v>12.65</v>
      </c>
      <c r="E32" s="7">
        <f t="shared" si="0"/>
        <v>1386.5612648221343</v>
      </c>
      <c r="F32" s="27">
        <f t="shared" si="2"/>
        <v>0.81899999999999995</v>
      </c>
      <c r="G32" s="8">
        <f>VLOOKUP(A32,'Tax Data'!B:Q,16,FALSE)</f>
        <v>0.38</v>
      </c>
      <c r="H32" s="7">
        <v>2631</v>
      </c>
      <c r="I32" s="7">
        <f t="shared" si="1"/>
        <v>12063.720430107525</v>
      </c>
      <c r="J32" s="8">
        <v>0.15</v>
      </c>
      <c r="K32" s="2">
        <v>50</v>
      </c>
      <c r="L32" s="2">
        <v>702</v>
      </c>
      <c r="M32" s="8">
        <v>0.75</v>
      </c>
    </row>
    <row r="33" spans="1:13">
      <c r="A33" s="1" t="s">
        <v>9</v>
      </c>
      <c r="B33" s="2" t="s">
        <v>36</v>
      </c>
      <c r="C33" s="7">
        <v>8135</v>
      </c>
      <c r="D33" s="3">
        <v>6.03</v>
      </c>
      <c r="E33" s="7">
        <f t="shared" si="0"/>
        <v>1349.0878938640133</v>
      </c>
      <c r="F33" s="27">
        <f t="shared" si="2"/>
        <v>0.81299999999999994</v>
      </c>
      <c r="G33" s="8">
        <f>VLOOKUP(A33,'Tax Data'!B:Q,16,FALSE)</f>
        <v>0.03</v>
      </c>
      <c r="H33" s="7">
        <v>1220</v>
      </c>
      <c r="I33" s="7">
        <f t="shared" si="1"/>
        <v>5976.496774193547</v>
      </c>
      <c r="J33" s="8">
        <v>0.15</v>
      </c>
      <c r="K33" s="2">
        <v>37</v>
      </c>
      <c r="L33" s="2">
        <v>446</v>
      </c>
      <c r="M33" s="8">
        <v>0.5</v>
      </c>
    </row>
    <row r="34" spans="1:13">
      <c r="A34" s="1" t="s">
        <v>55</v>
      </c>
      <c r="B34" s="2" t="s">
        <v>36</v>
      </c>
      <c r="C34" s="7">
        <v>44346</v>
      </c>
      <c r="D34" s="3">
        <v>33.119999999999997</v>
      </c>
      <c r="E34" s="7">
        <f t="shared" si="0"/>
        <v>1338.949275362319</v>
      </c>
      <c r="F34" s="27">
        <f t="shared" si="2"/>
        <v>0.80800000000000005</v>
      </c>
      <c r="G34" s="8">
        <f>VLOOKUP(A34,'Tax Data'!B:Q,16,FALSE)</f>
        <v>0.25</v>
      </c>
      <c r="H34" s="7">
        <v>6652</v>
      </c>
      <c r="I34" s="7">
        <f t="shared" si="1"/>
        <v>33161.922580645143</v>
      </c>
      <c r="J34" s="8">
        <v>0.15</v>
      </c>
      <c r="K34" s="2">
        <v>50</v>
      </c>
      <c r="L34" s="2">
        <v>324</v>
      </c>
      <c r="M34" s="8">
        <v>0.4</v>
      </c>
    </row>
    <row r="35" spans="1:13">
      <c r="A35" s="1" t="s">
        <v>56</v>
      </c>
      <c r="B35" s="2" t="s">
        <v>36</v>
      </c>
      <c r="C35" s="7">
        <v>13634</v>
      </c>
      <c r="D35" s="3">
        <v>10.38</v>
      </c>
      <c r="E35" s="7">
        <f t="shared" si="0"/>
        <v>1313.4874759152215</v>
      </c>
      <c r="F35" s="27">
        <f t="shared" si="2"/>
        <v>0.80200000000000005</v>
      </c>
      <c r="G35" s="8">
        <f>VLOOKUP(A35,'Tax Data'!B:Q,16,FALSE)</f>
        <v>0.39</v>
      </c>
      <c r="H35" s="7">
        <v>2045</v>
      </c>
      <c r="I35" s="7">
        <f t="shared" si="1"/>
        <v>10657.432258064517</v>
      </c>
      <c r="J35" s="8">
        <v>0.15</v>
      </c>
      <c r="K35" s="2">
        <v>50</v>
      </c>
      <c r="L35" s="2">
        <v>861</v>
      </c>
      <c r="M35" s="8">
        <v>0.9</v>
      </c>
    </row>
    <row r="36" spans="1:13">
      <c r="A36" s="1" t="s">
        <v>57</v>
      </c>
      <c r="B36" s="2" t="s">
        <v>36</v>
      </c>
      <c r="C36" s="7">
        <v>12901</v>
      </c>
      <c r="D36" s="3">
        <v>9.83</v>
      </c>
      <c r="E36" s="7">
        <f t="shared" si="0"/>
        <v>1312.4109867751781</v>
      </c>
      <c r="F36" s="27">
        <f t="shared" si="2"/>
        <v>0.79600000000000004</v>
      </c>
      <c r="G36" s="8">
        <f>VLOOKUP(A36,'Tax Data'!B:Q,16,FALSE)</f>
        <v>0.17</v>
      </c>
      <c r="H36" s="7">
        <v>1935</v>
      </c>
      <c r="I36" s="7">
        <f t="shared" si="1"/>
        <v>10103.313978494622</v>
      </c>
      <c r="J36" s="8">
        <v>0.15</v>
      </c>
      <c r="K36" s="2">
        <v>48</v>
      </c>
      <c r="L36" s="2">
        <v>182</v>
      </c>
      <c r="M36" s="8">
        <v>0.2</v>
      </c>
    </row>
    <row r="37" spans="1:13">
      <c r="A37" s="1" t="s">
        <v>58</v>
      </c>
      <c r="B37" s="2" t="s">
        <v>36</v>
      </c>
      <c r="C37" s="7">
        <v>17887</v>
      </c>
      <c r="D37" s="3">
        <v>15.09</v>
      </c>
      <c r="E37" s="7">
        <f t="shared" si="0"/>
        <v>1185.3545394300861</v>
      </c>
      <c r="F37" s="27">
        <f t="shared" si="2"/>
        <v>0.79</v>
      </c>
      <c r="G37" s="8">
        <f>VLOOKUP(A37,'Tax Data'!B:Q,16,FALSE)</f>
        <v>0.17</v>
      </c>
      <c r="H37" s="7">
        <v>2683</v>
      </c>
      <c r="I37" s="7">
        <f t="shared" si="1"/>
        <v>17426.845161290323</v>
      </c>
      <c r="J37" s="8">
        <v>0.15</v>
      </c>
      <c r="K37" s="2">
        <v>50</v>
      </c>
      <c r="L37" s="7">
        <v>1435</v>
      </c>
      <c r="M37" s="8">
        <v>0.9</v>
      </c>
    </row>
    <row r="38" spans="1:13">
      <c r="A38" s="1" t="s">
        <v>59</v>
      </c>
      <c r="B38" s="2" t="s">
        <v>36</v>
      </c>
      <c r="C38" s="7">
        <v>29033</v>
      </c>
      <c r="D38" s="3">
        <v>25.04</v>
      </c>
      <c r="E38" s="7">
        <f t="shared" si="0"/>
        <v>1159.464856230032</v>
      </c>
      <c r="F38" s="27">
        <f t="shared" si="2"/>
        <v>0.78400000000000003</v>
      </c>
      <c r="G38" s="8">
        <f>VLOOKUP(A38,'Tax Data'!B:Q,16,FALSE)</f>
        <v>0.28999999999999998</v>
      </c>
      <c r="H38" s="7">
        <v>4355</v>
      </c>
      <c r="I38" s="7">
        <f t="shared" si="1"/>
        <v>29565.984946236553</v>
      </c>
      <c r="J38" s="8">
        <v>0.15</v>
      </c>
      <c r="K38" s="2">
        <v>50</v>
      </c>
      <c r="L38" s="2">
        <v>270</v>
      </c>
      <c r="M38" s="8">
        <v>0.4</v>
      </c>
    </row>
    <row r="39" spans="1:13">
      <c r="A39" s="1" t="s">
        <v>60</v>
      </c>
      <c r="B39" s="2" t="s">
        <v>29</v>
      </c>
      <c r="C39" s="7">
        <v>15077</v>
      </c>
      <c r="D39" s="3">
        <v>13.76</v>
      </c>
      <c r="E39" s="7">
        <f t="shared" si="0"/>
        <v>1095.7122093023256</v>
      </c>
      <c r="F39" s="27">
        <f t="shared" si="2"/>
        <v>0.77900000000000003</v>
      </c>
      <c r="G39" s="8">
        <f>VLOOKUP(A39,'Tax Data'!B:Q,16,FALSE)</f>
        <v>0.33</v>
      </c>
      <c r="H39" s="7">
        <v>3769</v>
      </c>
      <c r="I39" s="7">
        <f t="shared" si="1"/>
        <v>17124.359139784941</v>
      </c>
      <c r="J39" s="8">
        <v>0.25</v>
      </c>
      <c r="K39" s="2">
        <v>50</v>
      </c>
      <c r="L39" s="2">
        <v>485</v>
      </c>
      <c r="M39" s="8">
        <v>0.5</v>
      </c>
    </row>
    <row r="40" spans="1:13">
      <c r="A40" s="1" t="s">
        <v>61</v>
      </c>
      <c r="B40" s="2" t="s">
        <v>34</v>
      </c>
      <c r="C40" s="7">
        <v>11303</v>
      </c>
      <c r="D40" s="3">
        <v>10.78</v>
      </c>
      <c r="E40" s="7">
        <f t="shared" si="0"/>
        <v>1048.5157699443414</v>
      </c>
      <c r="F40" s="27">
        <f t="shared" si="2"/>
        <v>0.77300000000000002</v>
      </c>
      <c r="G40" s="8">
        <f>VLOOKUP(A40,'Tax Data'!B:Q,16,FALSE)</f>
        <v>0.26</v>
      </c>
      <c r="H40" s="7">
        <v>1130</v>
      </c>
      <c r="I40" s="7">
        <f t="shared" si="1"/>
        <v>13924.518279569889</v>
      </c>
      <c r="J40" s="8">
        <v>0.1</v>
      </c>
      <c r="K40" s="2">
        <v>50</v>
      </c>
      <c r="L40" s="2">
        <v>11</v>
      </c>
      <c r="M40" s="8">
        <v>0</v>
      </c>
    </row>
    <row r="41" spans="1:13">
      <c r="A41" s="1" t="s">
        <v>62</v>
      </c>
      <c r="B41" s="2" t="s">
        <v>36</v>
      </c>
      <c r="C41" s="7">
        <v>15680</v>
      </c>
      <c r="D41" s="3">
        <v>14.96</v>
      </c>
      <c r="E41" s="7">
        <f t="shared" si="0"/>
        <v>1048.1283422459892</v>
      </c>
      <c r="F41" s="27">
        <f t="shared" si="2"/>
        <v>0.76700000000000002</v>
      </c>
      <c r="G41" s="8">
        <f>VLOOKUP(A41,'Tax Data'!B:Q,16,FALSE)</f>
        <v>0.16</v>
      </c>
      <c r="H41" s="7">
        <v>2352</v>
      </c>
      <c r="I41" s="7">
        <f t="shared" si="1"/>
        <v>19329.617204301074</v>
      </c>
      <c r="J41" s="8">
        <v>0.15</v>
      </c>
      <c r="K41" s="2">
        <v>50</v>
      </c>
      <c r="L41" s="2">
        <v>680</v>
      </c>
      <c r="M41" s="8">
        <v>0.75</v>
      </c>
    </row>
    <row r="42" spans="1:13">
      <c r="A42" s="1" t="s">
        <v>63</v>
      </c>
      <c r="B42" s="2" t="s">
        <v>36</v>
      </c>
      <c r="C42" s="7">
        <v>8615</v>
      </c>
      <c r="D42" s="3">
        <v>8.35</v>
      </c>
      <c r="E42" s="7">
        <f t="shared" si="0"/>
        <v>1031.7365269461079</v>
      </c>
      <c r="F42" s="27">
        <f t="shared" si="2"/>
        <v>0.76100000000000001</v>
      </c>
      <c r="G42" s="8">
        <f>VLOOKUP(A42,'Tax Data'!B:Q,16,FALSE)</f>
        <v>0.1</v>
      </c>
      <c r="H42" s="7">
        <v>1292</v>
      </c>
      <c r="I42" s="7">
        <f t="shared" si="1"/>
        <v>10925.795698924729</v>
      </c>
      <c r="J42" s="8">
        <v>0.15</v>
      </c>
      <c r="K42" s="2">
        <v>35</v>
      </c>
      <c r="L42" s="2">
        <v>213</v>
      </c>
      <c r="M42" s="8">
        <v>0.2</v>
      </c>
    </row>
    <row r="43" spans="1:13">
      <c r="A43" s="1" t="s">
        <v>64</v>
      </c>
      <c r="B43" s="2" t="s">
        <v>36</v>
      </c>
      <c r="C43" s="7">
        <v>10459</v>
      </c>
      <c r="D43" s="3">
        <v>10.27</v>
      </c>
      <c r="E43" s="7">
        <f t="shared" si="0"/>
        <v>1018.4031158714704</v>
      </c>
      <c r="F43" s="27">
        <f t="shared" si="2"/>
        <v>0.755</v>
      </c>
      <c r="G43" s="8">
        <f>VLOOKUP(A43,'Tax Data'!B:Q,16,FALSE)</f>
        <v>0.24</v>
      </c>
      <c r="H43" s="7">
        <v>1569</v>
      </c>
      <c r="I43" s="7">
        <f t="shared" si="1"/>
        <v>13575.008602150534</v>
      </c>
      <c r="J43" s="8">
        <v>0.15</v>
      </c>
      <c r="K43" s="2">
        <v>49</v>
      </c>
      <c r="L43" s="2">
        <v>507</v>
      </c>
      <c r="M43" s="8">
        <v>0.5</v>
      </c>
    </row>
    <row r="44" spans="1:13">
      <c r="A44" s="1" t="s">
        <v>65</v>
      </c>
      <c r="B44" s="2" t="s">
        <v>36</v>
      </c>
      <c r="C44" s="7">
        <v>9952</v>
      </c>
      <c r="D44" s="3">
        <v>9.98</v>
      </c>
      <c r="E44" s="7">
        <f t="shared" si="0"/>
        <v>997.1943887775551</v>
      </c>
      <c r="F44" s="27">
        <f t="shared" si="2"/>
        <v>0.75</v>
      </c>
      <c r="G44" s="8">
        <f>VLOOKUP(A44,'Tax Data'!B:Q,16,FALSE)</f>
        <v>0.06</v>
      </c>
      <c r="H44" s="7">
        <v>1493</v>
      </c>
      <c r="I44" s="7">
        <f t="shared" si="1"/>
        <v>13403.34623655914</v>
      </c>
      <c r="J44" s="8">
        <v>0.15</v>
      </c>
      <c r="K44" s="2">
        <v>43</v>
      </c>
      <c r="L44" s="2">
        <v>343</v>
      </c>
      <c r="M44" s="8">
        <v>0.4</v>
      </c>
    </row>
    <row r="45" spans="1:13">
      <c r="A45" s="1" t="s">
        <v>66</v>
      </c>
      <c r="B45" s="2" t="s">
        <v>36</v>
      </c>
      <c r="C45" s="7">
        <v>11891</v>
      </c>
      <c r="D45" s="3">
        <v>12.3</v>
      </c>
      <c r="E45" s="7">
        <f t="shared" si="0"/>
        <v>966.74796747967468</v>
      </c>
      <c r="F45" s="27">
        <f t="shared" si="2"/>
        <v>0.74399999999999999</v>
      </c>
      <c r="G45" s="8">
        <f>VLOOKUP(A45,'Tax Data'!B:Q,16,FALSE)</f>
        <v>0.16</v>
      </c>
      <c r="H45" s="7">
        <v>1784</v>
      </c>
      <c r="I45" s="7">
        <f t="shared" si="1"/>
        <v>16893.645161290322</v>
      </c>
      <c r="J45" s="8">
        <v>0.15</v>
      </c>
      <c r="K45" s="2">
        <v>50</v>
      </c>
      <c r="L45" s="7">
        <v>1223</v>
      </c>
      <c r="M45" s="8">
        <v>0.9</v>
      </c>
    </row>
    <row r="46" spans="1:13">
      <c r="A46" s="1" t="s">
        <v>67</v>
      </c>
      <c r="B46" s="2" t="s">
        <v>36</v>
      </c>
      <c r="C46" s="7">
        <v>9282</v>
      </c>
      <c r="D46" s="3">
        <v>10.02</v>
      </c>
      <c r="E46" s="7">
        <f t="shared" si="0"/>
        <v>926.34730538922156</v>
      </c>
      <c r="F46" s="27">
        <f t="shared" si="2"/>
        <v>0.73799999999999999</v>
      </c>
      <c r="G46" s="8">
        <f>VLOOKUP(A46,'Tax Data'!B:Q,16,FALSE)</f>
        <v>0.12</v>
      </c>
      <c r="H46" s="7">
        <v>1392</v>
      </c>
      <c r="I46" s="7">
        <f t="shared" si="1"/>
        <v>14166.954838709673</v>
      </c>
      <c r="J46" s="8">
        <v>0.15</v>
      </c>
      <c r="K46" s="2">
        <v>50</v>
      </c>
      <c r="L46" s="2">
        <v>921</v>
      </c>
      <c r="M46" s="8">
        <v>0.9</v>
      </c>
    </row>
    <row r="47" spans="1:13">
      <c r="A47" s="1" t="s">
        <v>68</v>
      </c>
      <c r="B47" s="2" t="s">
        <v>34</v>
      </c>
      <c r="C47" s="7">
        <v>4741</v>
      </c>
      <c r="D47" s="3">
        <v>5.21</v>
      </c>
      <c r="E47" s="7">
        <f t="shared" si="0"/>
        <v>909.98080614203457</v>
      </c>
      <c r="F47" s="27">
        <f t="shared" si="2"/>
        <v>0.73199999999999998</v>
      </c>
      <c r="G47" s="8">
        <f>VLOOKUP(A47,'Tax Data'!B:Q,16,FALSE)</f>
        <v>0.09</v>
      </c>
      <c r="H47" s="2">
        <v>474</v>
      </c>
      <c r="I47" s="7">
        <f t="shared" si="1"/>
        <v>7451.5204301075264</v>
      </c>
      <c r="J47" s="8">
        <v>0.1</v>
      </c>
      <c r="K47" s="2">
        <v>21</v>
      </c>
      <c r="L47" s="2" t="s">
        <v>48</v>
      </c>
      <c r="M47" s="8">
        <v>0</v>
      </c>
    </row>
    <row r="48" spans="1:13">
      <c r="A48" s="1" t="s">
        <v>69</v>
      </c>
      <c r="B48" s="2" t="s">
        <v>34</v>
      </c>
      <c r="C48" s="7">
        <v>20194</v>
      </c>
      <c r="D48" s="3">
        <v>22.21</v>
      </c>
      <c r="E48" s="7">
        <f t="shared" si="0"/>
        <v>909.23007654209812</v>
      </c>
      <c r="F48" s="27">
        <f t="shared" si="2"/>
        <v>0.72599999999999998</v>
      </c>
      <c r="G48" s="8">
        <f>VLOOKUP(A48,'Tax Data'!B:Q,16,FALSE)</f>
        <v>0.16</v>
      </c>
      <c r="H48" s="7">
        <v>2019</v>
      </c>
      <c r="I48" s="7">
        <f t="shared" si="1"/>
        <v>31782.176344086016</v>
      </c>
      <c r="J48" s="8">
        <v>0.1</v>
      </c>
      <c r="K48" s="2">
        <v>50</v>
      </c>
      <c r="L48" s="2" t="s">
        <v>48</v>
      </c>
      <c r="M48" s="8">
        <v>0</v>
      </c>
    </row>
    <row r="49" spans="1:13">
      <c r="A49" s="1" t="s">
        <v>70</v>
      </c>
      <c r="B49" s="2" t="s">
        <v>34</v>
      </c>
      <c r="C49" s="7">
        <v>10431</v>
      </c>
      <c r="D49" s="3">
        <v>11.75</v>
      </c>
      <c r="E49" s="7">
        <f t="shared" si="0"/>
        <v>887.74468085106378</v>
      </c>
      <c r="F49" s="27">
        <f t="shared" si="2"/>
        <v>0.72</v>
      </c>
      <c r="G49" s="8">
        <f>VLOOKUP(A49,'Tax Data'!B:Q,16,FALSE)</f>
        <v>0.57999999999999996</v>
      </c>
      <c r="H49" s="7">
        <v>1043</v>
      </c>
      <c r="I49" s="7">
        <f t="shared" si="1"/>
        <v>17066.526881720427</v>
      </c>
      <c r="J49" s="8">
        <v>0.1</v>
      </c>
      <c r="K49" s="2">
        <v>50</v>
      </c>
      <c r="L49" s="2" t="s">
        <v>48</v>
      </c>
      <c r="M49" s="8">
        <v>0</v>
      </c>
    </row>
    <row r="50" spans="1:13">
      <c r="A50" s="1" t="s">
        <v>71</v>
      </c>
      <c r="B50" s="2" t="s">
        <v>34</v>
      </c>
      <c r="C50" s="7">
        <v>11763</v>
      </c>
      <c r="D50" s="3">
        <v>13.28</v>
      </c>
      <c r="E50" s="7">
        <f t="shared" si="0"/>
        <v>885.76807228915663</v>
      </c>
      <c r="F50" s="27">
        <f t="shared" si="2"/>
        <v>0.71499999999999997</v>
      </c>
      <c r="G50" s="8">
        <f>VLOOKUP(A50,'Tax Data'!B:Q,16,FALSE)</f>
        <v>0.3</v>
      </c>
      <c r="H50" s="7">
        <v>1176</v>
      </c>
      <c r="I50" s="7">
        <f t="shared" si="1"/>
        <v>19315.055913978489</v>
      </c>
      <c r="J50" s="8">
        <v>0.1</v>
      </c>
      <c r="K50" s="2">
        <v>50</v>
      </c>
      <c r="L50" s="2" t="s">
        <v>48</v>
      </c>
      <c r="M50" s="8">
        <v>0</v>
      </c>
    </row>
    <row r="51" spans="1:13">
      <c r="A51" s="1" t="s">
        <v>72</v>
      </c>
      <c r="B51" s="2" t="s">
        <v>36</v>
      </c>
      <c r="C51" s="7">
        <v>5984</v>
      </c>
      <c r="D51" s="3">
        <v>6.94</v>
      </c>
      <c r="E51" s="7">
        <f t="shared" si="0"/>
        <v>862.2478386167146</v>
      </c>
      <c r="F51" s="27">
        <f t="shared" si="2"/>
        <v>0.70899999999999996</v>
      </c>
      <c r="G51" s="8">
        <f>VLOOKUP(A51,'Tax Data'!B:Q,16,FALSE)</f>
        <v>0.06</v>
      </c>
      <c r="H51" s="2">
        <v>898</v>
      </c>
      <c r="I51" s="7">
        <f t="shared" si="1"/>
        <v>10257.092473118279</v>
      </c>
      <c r="J51" s="8">
        <v>0.15</v>
      </c>
      <c r="K51" s="2">
        <v>37</v>
      </c>
      <c r="L51" s="2">
        <v>242</v>
      </c>
      <c r="M51" s="8">
        <v>0.2</v>
      </c>
    </row>
    <row r="52" spans="1:13">
      <c r="A52" s="1" t="s">
        <v>73</v>
      </c>
      <c r="B52" s="2" t="s">
        <v>36</v>
      </c>
      <c r="C52" s="7">
        <v>27927</v>
      </c>
      <c r="D52" s="3">
        <v>33.04</v>
      </c>
      <c r="E52" s="7">
        <f t="shared" si="0"/>
        <v>845.24818401937046</v>
      </c>
      <c r="F52" s="27">
        <f t="shared" si="2"/>
        <v>0.70299999999999996</v>
      </c>
      <c r="G52" s="8">
        <f>VLOOKUP(A52,'Tax Data'!B:Q,16,FALSE)</f>
        <v>0.15</v>
      </c>
      <c r="H52" s="7">
        <v>4189</v>
      </c>
      <c r="I52" s="7">
        <f t="shared" si="1"/>
        <v>49393.705376344078</v>
      </c>
      <c r="J52" s="8">
        <v>0.15</v>
      </c>
      <c r="K52" s="2">
        <v>50</v>
      </c>
      <c r="L52" s="2">
        <v>415</v>
      </c>
      <c r="M52" s="8">
        <v>0.5</v>
      </c>
    </row>
    <row r="53" spans="1:13">
      <c r="A53" s="1" t="s">
        <v>74</v>
      </c>
      <c r="B53" s="2" t="s">
        <v>34</v>
      </c>
      <c r="C53" s="7">
        <v>17547</v>
      </c>
      <c r="D53" s="3">
        <v>20.86</v>
      </c>
      <c r="E53" s="7">
        <f t="shared" si="0"/>
        <v>841.17929050814962</v>
      </c>
      <c r="F53" s="27">
        <f t="shared" si="2"/>
        <v>0.69699999999999995</v>
      </c>
      <c r="G53" s="8">
        <f>VLOOKUP(A53,'Tax Data'!B:Q,16,FALSE)</f>
        <v>0.35</v>
      </c>
      <c r="H53" s="7">
        <v>1755</v>
      </c>
      <c r="I53" s="7">
        <f t="shared" si="1"/>
        <v>31269.886021505372</v>
      </c>
      <c r="J53" s="8">
        <v>0.1</v>
      </c>
      <c r="K53" s="2">
        <v>50</v>
      </c>
      <c r="L53" s="2" t="s">
        <v>48</v>
      </c>
      <c r="M53" s="8">
        <v>0</v>
      </c>
    </row>
    <row r="54" spans="1:13">
      <c r="A54" s="1" t="s">
        <v>75</v>
      </c>
      <c r="B54" s="2" t="s">
        <v>29</v>
      </c>
      <c r="C54" s="7">
        <v>9844</v>
      </c>
      <c r="D54" s="3">
        <v>13.01</v>
      </c>
      <c r="E54" s="7">
        <f t="shared" si="0"/>
        <v>756.6487317448117</v>
      </c>
      <c r="F54" s="27">
        <f t="shared" si="2"/>
        <v>0.69099999999999995</v>
      </c>
      <c r="G54" s="8">
        <f>VLOOKUP(A54,'Tax Data'!B:Q,16,FALSE)</f>
        <v>0.03</v>
      </c>
      <c r="H54" s="7">
        <v>2461</v>
      </c>
      <c r="I54" s="7">
        <f t="shared" si="1"/>
        <v>20602.197849462362</v>
      </c>
      <c r="J54" s="8">
        <v>0.25</v>
      </c>
      <c r="K54" s="2">
        <v>50</v>
      </c>
      <c r="L54" s="2">
        <v>404</v>
      </c>
      <c r="M54" s="8">
        <v>0.5</v>
      </c>
    </row>
    <row r="55" spans="1:13">
      <c r="A55" s="1" t="s">
        <v>11</v>
      </c>
      <c r="B55" s="2" t="s">
        <v>34</v>
      </c>
      <c r="C55" s="7">
        <v>12310</v>
      </c>
      <c r="D55" s="3">
        <v>16.43</v>
      </c>
      <c r="E55" s="7">
        <f t="shared" si="0"/>
        <v>749.23919659160072</v>
      </c>
      <c r="F55" s="27">
        <f t="shared" si="2"/>
        <v>0.68600000000000005</v>
      </c>
      <c r="G55" s="8">
        <f>VLOOKUP(A55,'Tax Data'!B:Q,16,FALSE)</f>
        <v>0.2</v>
      </c>
      <c r="H55" s="7">
        <v>1231</v>
      </c>
      <c r="I55" s="7">
        <f t="shared" si="1"/>
        <v>26139.73333333333</v>
      </c>
      <c r="J55" s="8">
        <v>0.1</v>
      </c>
      <c r="K55" s="2">
        <v>50</v>
      </c>
      <c r="L55" s="2" t="s">
        <v>48</v>
      </c>
      <c r="M55" s="8">
        <v>0</v>
      </c>
    </row>
    <row r="56" spans="1:13">
      <c r="A56" s="1" t="s">
        <v>76</v>
      </c>
      <c r="B56" s="2" t="s">
        <v>36</v>
      </c>
      <c r="C56" s="7">
        <v>11739</v>
      </c>
      <c r="D56" s="3">
        <v>16.09</v>
      </c>
      <c r="E56" s="7">
        <f t="shared" si="0"/>
        <v>729.58359229334997</v>
      </c>
      <c r="F56" s="27">
        <f t="shared" si="2"/>
        <v>0.68</v>
      </c>
      <c r="G56" s="8">
        <f>VLOOKUP(A56,'Tax Data'!B:Q,16,FALSE)</f>
        <v>0.23</v>
      </c>
      <c r="H56" s="7">
        <v>1761</v>
      </c>
      <c r="I56" s="7">
        <f t="shared" si="1"/>
        <v>25915.06021505376</v>
      </c>
      <c r="J56" s="8">
        <v>0.15</v>
      </c>
      <c r="K56" s="2">
        <v>50</v>
      </c>
      <c r="L56" s="2">
        <v>317</v>
      </c>
      <c r="M56" s="8">
        <v>0.4</v>
      </c>
    </row>
    <row r="57" spans="1:13">
      <c r="A57" s="1" t="s">
        <v>77</v>
      </c>
      <c r="B57" s="2" t="s">
        <v>34</v>
      </c>
      <c r="C57" s="7">
        <v>7263</v>
      </c>
      <c r="D57" s="3">
        <v>10.029999999999999</v>
      </c>
      <c r="E57" s="7">
        <f t="shared" si="0"/>
        <v>724.12761714855435</v>
      </c>
      <c r="F57" s="27">
        <f t="shared" si="2"/>
        <v>0.67400000000000004</v>
      </c>
      <c r="G57" s="8">
        <f>VLOOKUP(A57,'Tax Data'!B:Q,16,FALSE)</f>
        <v>0.17</v>
      </c>
      <c r="H57" s="2">
        <v>726</v>
      </c>
      <c r="I57" s="7">
        <f t="shared" si="1"/>
        <v>16209.35698924731</v>
      </c>
      <c r="J57" s="8">
        <v>0.1</v>
      </c>
      <c r="K57" s="2">
        <v>47</v>
      </c>
      <c r="L57" s="2" t="s">
        <v>48</v>
      </c>
      <c r="M57" s="8">
        <v>0</v>
      </c>
    </row>
    <row r="58" spans="1:13">
      <c r="A58" s="1" t="s">
        <v>78</v>
      </c>
      <c r="B58" s="2" t="s">
        <v>34</v>
      </c>
      <c r="C58" s="7">
        <v>14966</v>
      </c>
      <c r="D58" s="3">
        <v>20.74</v>
      </c>
      <c r="E58" s="7">
        <f t="shared" si="0"/>
        <v>721.60077145612354</v>
      </c>
      <c r="F58" s="27">
        <f t="shared" si="2"/>
        <v>0.66800000000000004</v>
      </c>
      <c r="G58" s="8">
        <f>VLOOKUP(A58,'Tax Data'!B:Q,16,FALSE)</f>
        <v>0.1</v>
      </c>
      <c r="H58" s="7">
        <v>1497</v>
      </c>
      <c r="I58" s="7">
        <f t="shared" si="1"/>
        <v>33570.060215053752</v>
      </c>
      <c r="J58" s="8">
        <v>0.1</v>
      </c>
      <c r="K58" s="2">
        <v>50</v>
      </c>
      <c r="L58" s="2">
        <v>52</v>
      </c>
      <c r="M58" s="8">
        <v>0</v>
      </c>
    </row>
    <row r="59" spans="1:13">
      <c r="A59" s="1" t="s">
        <v>79</v>
      </c>
      <c r="B59" s="2" t="s">
        <v>36</v>
      </c>
      <c r="C59" s="7">
        <v>19097</v>
      </c>
      <c r="D59" s="3">
        <v>26.78</v>
      </c>
      <c r="E59" s="7">
        <f t="shared" si="0"/>
        <v>713.10679611650482</v>
      </c>
      <c r="F59" s="27">
        <f t="shared" si="2"/>
        <v>0.66200000000000003</v>
      </c>
      <c r="G59" s="8">
        <f>VLOOKUP(A59,'Tax Data'!B:Q,16,FALSE)</f>
        <v>0.16</v>
      </c>
      <c r="H59" s="7">
        <v>2865</v>
      </c>
      <c r="I59" s="7">
        <f t="shared" si="1"/>
        <v>43573.959139784944</v>
      </c>
      <c r="J59" s="8">
        <v>0.15</v>
      </c>
      <c r="K59" s="2">
        <v>50</v>
      </c>
      <c r="L59" s="2">
        <v>467</v>
      </c>
      <c r="M59" s="8">
        <v>0.5</v>
      </c>
    </row>
    <row r="60" spans="1:13">
      <c r="A60" s="1" t="s">
        <v>80</v>
      </c>
      <c r="B60" s="2" t="s">
        <v>36</v>
      </c>
      <c r="C60" s="7">
        <v>6811</v>
      </c>
      <c r="D60" s="3">
        <v>9.9600000000000009</v>
      </c>
      <c r="E60" s="7">
        <f t="shared" si="0"/>
        <v>683.83534136546177</v>
      </c>
      <c r="F60" s="27">
        <f t="shared" si="2"/>
        <v>0.65600000000000003</v>
      </c>
      <c r="G60" s="8">
        <f>VLOOKUP(A60,'Tax Data'!B:Q,16,FALSE)</f>
        <v>0.09</v>
      </c>
      <c r="H60" s="7">
        <v>1022</v>
      </c>
      <c r="I60" s="7">
        <f t="shared" si="1"/>
        <v>16497.54193548387</v>
      </c>
      <c r="J60" s="8">
        <v>0.15</v>
      </c>
      <c r="K60" s="2">
        <v>50</v>
      </c>
      <c r="L60" s="2">
        <v>307</v>
      </c>
      <c r="M60" s="8">
        <v>0.4</v>
      </c>
    </row>
    <row r="61" spans="1:13">
      <c r="A61" s="1" t="s">
        <v>81</v>
      </c>
      <c r="B61" s="2" t="s">
        <v>34</v>
      </c>
      <c r="C61" s="7">
        <v>12551</v>
      </c>
      <c r="D61" s="3">
        <v>18.86</v>
      </c>
      <c r="E61" s="7">
        <f t="shared" si="0"/>
        <v>665.48250265111346</v>
      </c>
      <c r="F61" s="27">
        <f t="shared" si="2"/>
        <v>0.65100000000000002</v>
      </c>
      <c r="G61" s="8">
        <f>VLOOKUP(A61,'Tax Data'!B:Q,16,FALSE)</f>
        <v>0.16</v>
      </c>
      <c r="H61" s="7">
        <v>1255</v>
      </c>
      <c r="I61" s="7">
        <f t="shared" si="1"/>
        <v>31585.455913978491</v>
      </c>
      <c r="J61" s="8">
        <v>0.1</v>
      </c>
      <c r="K61" s="2">
        <v>50</v>
      </c>
      <c r="L61" s="2" t="s">
        <v>48</v>
      </c>
      <c r="M61" s="8">
        <v>0</v>
      </c>
    </row>
    <row r="62" spans="1:13">
      <c r="A62" s="1" t="s">
        <v>82</v>
      </c>
      <c r="B62" s="2" t="s">
        <v>34</v>
      </c>
      <c r="C62" s="7">
        <v>14769</v>
      </c>
      <c r="D62" s="3">
        <v>22.38</v>
      </c>
      <c r="E62" s="7">
        <f t="shared" si="0"/>
        <v>659.91957104557639</v>
      </c>
      <c r="F62" s="27">
        <f t="shared" si="2"/>
        <v>0.64500000000000002</v>
      </c>
      <c r="G62" s="8">
        <f>VLOOKUP(A62,'Tax Data'!B:Q,16,FALSE)</f>
        <v>0.15</v>
      </c>
      <c r="H62" s="7">
        <v>1477</v>
      </c>
      <c r="I62" s="7">
        <f t="shared" si="1"/>
        <v>37605.012903225797</v>
      </c>
      <c r="J62" s="8">
        <v>0.1</v>
      </c>
      <c r="K62" s="2">
        <v>50</v>
      </c>
      <c r="L62" s="2" t="s">
        <v>48</v>
      </c>
      <c r="M62" s="8">
        <v>0</v>
      </c>
    </row>
    <row r="63" spans="1:13">
      <c r="A63" s="1" t="s">
        <v>83</v>
      </c>
      <c r="B63" s="2" t="s">
        <v>36</v>
      </c>
      <c r="C63" s="7">
        <v>18732</v>
      </c>
      <c r="D63" s="3">
        <v>28.82</v>
      </c>
      <c r="E63" s="7">
        <f t="shared" si="0"/>
        <v>649.96530187369876</v>
      </c>
      <c r="F63" s="27">
        <f t="shared" si="2"/>
        <v>0.63900000000000001</v>
      </c>
      <c r="G63" s="8">
        <f>VLOOKUP(A63,'Tax Data'!B:Q,16,FALSE)</f>
        <v>0.15</v>
      </c>
      <c r="H63" s="7">
        <v>2810</v>
      </c>
      <c r="I63" s="7">
        <f t="shared" si="1"/>
        <v>48712.997849462365</v>
      </c>
      <c r="J63" s="8">
        <v>0.15</v>
      </c>
      <c r="K63" s="2">
        <v>50</v>
      </c>
      <c r="L63" s="2">
        <v>340</v>
      </c>
      <c r="M63" s="8">
        <v>0.4</v>
      </c>
    </row>
    <row r="64" spans="1:13">
      <c r="A64" s="1" t="s">
        <v>84</v>
      </c>
      <c r="B64" s="2" t="s">
        <v>34</v>
      </c>
      <c r="C64" s="7">
        <v>7889</v>
      </c>
      <c r="D64" s="3">
        <v>12.29</v>
      </c>
      <c r="E64" s="7">
        <f t="shared" si="0"/>
        <v>641.9039869812857</v>
      </c>
      <c r="F64" s="27">
        <f t="shared" si="2"/>
        <v>0.63300000000000001</v>
      </c>
      <c r="G64" s="8">
        <f>VLOOKUP(A64,'Tax Data'!B:Q,16,FALSE)</f>
        <v>0.1</v>
      </c>
      <c r="H64" s="2">
        <v>789</v>
      </c>
      <c r="I64" s="7">
        <f t="shared" si="1"/>
        <v>20872.243010752685</v>
      </c>
      <c r="J64" s="8">
        <v>0.1</v>
      </c>
      <c r="K64" s="2">
        <v>50</v>
      </c>
      <c r="L64" s="2" t="s">
        <v>48</v>
      </c>
      <c r="M64" s="8">
        <v>0</v>
      </c>
    </row>
    <row r="65" spans="1:13">
      <c r="A65" s="1" t="s">
        <v>85</v>
      </c>
      <c r="B65" s="2" t="s">
        <v>36</v>
      </c>
      <c r="C65" s="7">
        <v>17452</v>
      </c>
      <c r="D65" s="3">
        <v>27.82</v>
      </c>
      <c r="E65" s="7">
        <f t="shared" si="0"/>
        <v>627.31847591660676</v>
      </c>
      <c r="F65" s="27">
        <f t="shared" si="2"/>
        <v>0.627</v>
      </c>
      <c r="G65" s="8">
        <f>VLOOKUP(A65,'Tax Data'!B:Q,16,FALSE)</f>
        <v>0.13</v>
      </c>
      <c r="H65" s="7">
        <v>2618</v>
      </c>
      <c r="I65" s="7">
        <f t="shared" si="1"/>
        <v>47652.78279569892</v>
      </c>
      <c r="J65" s="8">
        <v>0.15</v>
      </c>
      <c r="K65" s="2">
        <v>50</v>
      </c>
      <c r="L65" s="2">
        <v>601</v>
      </c>
      <c r="M65" s="8">
        <v>0.75</v>
      </c>
    </row>
    <row r="66" spans="1:13">
      <c r="A66" s="1" t="s">
        <v>86</v>
      </c>
      <c r="B66" s="2" t="s">
        <v>36</v>
      </c>
      <c r="C66" s="7">
        <v>4380</v>
      </c>
      <c r="D66" s="3">
        <v>6.99</v>
      </c>
      <c r="E66" s="7">
        <f t="shared" si="0"/>
        <v>626.60944206008583</v>
      </c>
      <c r="F66" s="27">
        <f t="shared" si="2"/>
        <v>0.622</v>
      </c>
      <c r="G66" s="8">
        <f>VLOOKUP(A66,'Tax Data'!B:Q,16,FALSE)</f>
        <v>0.04</v>
      </c>
      <c r="H66" s="2">
        <v>657</v>
      </c>
      <c r="I66" s="7">
        <f t="shared" si="1"/>
        <v>11978.103225806452</v>
      </c>
      <c r="J66" s="8">
        <v>0.15</v>
      </c>
      <c r="K66" s="2">
        <v>32</v>
      </c>
      <c r="L66" s="2">
        <v>252</v>
      </c>
      <c r="M66" s="8">
        <v>0.4</v>
      </c>
    </row>
    <row r="67" spans="1:13">
      <c r="A67" s="1" t="s">
        <v>87</v>
      </c>
      <c r="B67" s="2" t="s">
        <v>36</v>
      </c>
      <c r="C67" s="7">
        <v>4414</v>
      </c>
      <c r="D67" s="3">
        <v>7.26</v>
      </c>
      <c r="E67" s="7">
        <f t="shared" si="0"/>
        <v>607.98898071625342</v>
      </c>
      <c r="F67" s="27">
        <f t="shared" ref="F67:F130" si="3">IFERROR(_xlfn.PERCENTRANK.EXC($E$2:$E$172,E67),0)</f>
        <v>0.61599999999999999</v>
      </c>
      <c r="G67" s="8">
        <f>VLOOKUP(A67,'Tax Data'!B:Q,16,FALSE)</f>
        <v>0.17</v>
      </c>
      <c r="H67" s="2">
        <v>662</v>
      </c>
      <c r="I67" s="7">
        <f t="shared" si="1"/>
        <v>12575.961290322579</v>
      </c>
      <c r="J67" s="8">
        <v>0.15</v>
      </c>
      <c r="K67" s="2">
        <v>41</v>
      </c>
      <c r="L67" s="2">
        <v>170</v>
      </c>
      <c r="M67" s="8">
        <v>0.2</v>
      </c>
    </row>
    <row r="68" spans="1:13">
      <c r="A68" s="1" t="s">
        <v>88</v>
      </c>
      <c r="B68" s="2" t="s">
        <v>36</v>
      </c>
      <c r="C68" s="7">
        <v>7495</v>
      </c>
      <c r="D68" s="3">
        <v>12.34</v>
      </c>
      <c r="E68" s="7">
        <f t="shared" si="0"/>
        <v>607.37439222042144</v>
      </c>
      <c r="F68" s="27">
        <f t="shared" si="3"/>
        <v>0.61</v>
      </c>
      <c r="G68" s="8">
        <f>VLOOKUP(A68,'Tax Data'!B:Q,16,FALSE)</f>
        <v>0.06</v>
      </c>
      <c r="H68" s="7">
        <v>1124</v>
      </c>
      <c r="I68" s="7">
        <f t="shared" si="1"/>
        <v>21383.253763440858</v>
      </c>
      <c r="J68" s="8">
        <v>0.15</v>
      </c>
      <c r="K68" s="2">
        <v>50</v>
      </c>
      <c r="L68" s="2">
        <v>272</v>
      </c>
      <c r="M68" s="8">
        <v>0.4</v>
      </c>
    </row>
    <row r="69" spans="1:13">
      <c r="A69" s="1" t="s">
        <v>89</v>
      </c>
      <c r="B69" s="2" t="s">
        <v>36</v>
      </c>
      <c r="C69" s="7">
        <v>15485</v>
      </c>
      <c r="D69" s="3">
        <v>25.57</v>
      </c>
      <c r="E69" s="7">
        <f t="shared" si="0"/>
        <v>605.59249120062577</v>
      </c>
      <c r="F69" s="27">
        <f t="shared" si="3"/>
        <v>0.60399999999999998</v>
      </c>
      <c r="G69" s="8">
        <f>VLOOKUP(A69,'Tax Data'!B:Q,16,FALSE)</f>
        <v>0.32</v>
      </c>
      <c r="H69" s="7">
        <v>2323</v>
      </c>
      <c r="I69" s="7">
        <f t="shared" si="1"/>
        <v>44354.298924731178</v>
      </c>
      <c r="J69" s="8">
        <v>0.15</v>
      </c>
      <c r="K69" s="2">
        <v>50</v>
      </c>
      <c r="L69" s="2">
        <v>308</v>
      </c>
      <c r="M69" s="8">
        <v>0.4</v>
      </c>
    </row>
    <row r="70" spans="1:13">
      <c r="A70" s="1" t="s">
        <v>90</v>
      </c>
      <c r="B70" s="2" t="s">
        <v>34</v>
      </c>
      <c r="C70" s="7">
        <v>12325</v>
      </c>
      <c r="D70" s="3">
        <v>20.68</v>
      </c>
      <c r="E70" s="7">
        <f t="shared" si="0"/>
        <v>595.9864603481625</v>
      </c>
      <c r="F70" s="27">
        <f t="shared" si="3"/>
        <v>0.59799999999999998</v>
      </c>
      <c r="G70" s="8">
        <f>VLOOKUP(A70,'Tax Data'!B:Q,16,FALSE)</f>
        <v>0.06</v>
      </c>
      <c r="H70" s="7">
        <v>1233</v>
      </c>
      <c r="I70" s="7">
        <f t="shared" si="1"/>
        <v>36070.647311827954</v>
      </c>
      <c r="J70" s="8">
        <v>0.1</v>
      </c>
      <c r="K70" s="2">
        <v>50</v>
      </c>
      <c r="L70" s="2" t="s">
        <v>48</v>
      </c>
      <c r="M70" s="8">
        <v>0</v>
      </c>
    </row>
    <row r="71" spans="1:13">
      <c r="A71" s="1" t="s">
        <v>91</v>
      </c>
      <c r="B71" s="2" t="s">
        <v>34</v>
      </c>
      <c r="C71" s="7">
        <v>12139</v>
      </c>
      <c r="D71" s="3">
        <v>20.72</v>
      </c>
      <c r="E71" s="7">
        <f t="shared" si="0"/>
        <v>585.85907335907336</v>
      </c>
      <c r="F71" s="27">
        <f t="shared" si="3"/>
        <v>0.59299999999999997</v>
      </c>
      <c r="G71" s="8">
        <f>VLOOKUP(A71,'Tax Data'!B:Q,16,FALSE)</f>
        <v>0.17</v>
      </c>
      <c r="H71" s="7">
        <v>1214</v>
      </c>
      <c r="I71" s="7">
        <f t="shared" si="1"/>
        <v>36350.255913978486</v>
      </c>
      <c r="J71" s="8">
        <v>0.1</v>
      </c>
      <c r="K71" s="2">
        <v>50</v>
      </c>
      <c r="L71" s="2" t="s">
        <v>48</v>
      </c>
      <c r="M71" s="8">
        <v>0</v>
      </c>
    </row>
    <row r="72" spans="1:13">
      <c r="A72" s="1" t="s">
        <v>92</v>
      </c>
      <c r="B72" s="2" t="s">
        <v>36</v>
      </c>
      <c r="C72" s="7">
        <v>15133</v>
      </c>
      <c r="D72" s="3">
        <v>26.2</v>
      </c>
      <c r="E72" s="7">
        <f t="shared" si="0"/>
        <v>577.59541984732823</v>
      </c>
      <c r="F72" s="27">
        <f t="shared" si="3"/>
        <v>0.58699999999999997</v>
      </c>
      <c r="G72" s="8">
        <f>VLOOKUP(A72,'Tax Data'!B:Q,16,FALSE)</f>
        <v>7.0000000000000007E-2</v>
      </c>
      <c r="H72" s="7">
        <v>2270</v>
      </c>
      <c r="I72" s="7">
        <f t="shared" si="1"/>
        <v>46180.634408602142</v>
      </c>
      <c r="J72" s="8">
        <v>0.15</v>
      </c>
      <c r="K72" s="2">
        <v>50</v>
      </c>
      <c r="L72" s="2">
        <v>430</v>
      </c>
      <c r="M72" s="8">
        <v>0.5</v>
      </c>
    </row>
    <row r="73" spans="1:13">
      <c r="A73" s="1" t="s">
        <v>93</v>
      </c>
      <c r="B73" s="2" t="s">
        <v>36</v>
      </c>
      <c r="C73" s="7">
        <v>24965</v>
      </c>
      <c r="D73" s="3">
        <v>46.71</v>
      </c>
      <c r="E73" s="7">
        <f t="shared" si="0"/>
        <v>534.4679940055662</v>
      </c>
      <c r="F73" s="27">
        <f t="shared" si="3"/>
        <v>0.58099999999999996</v>
      </c>
      <c r="G73" s="8">
        <f>VLOOKUP(A73,'Tax Data'!B:Q,16,FALSE)</f>
        <v>0.32</v>
      </c>
      <c r="H73" s="7">
        <v>3745</v>
      </c>
      <c r="I73" s="7">
        <f t="shared" si="1"/>
        <v>84346.445161290321</v>
      </c>
      <c r="J73" s="8">
        <v>0.15</v>
      </c>
      <c r="K73" s="2">
        <v>50</v>
      </c>
      <c r="L73" s="2">
        <v>269</v>
      </c>
      <c r="M73" s="8">
        <v>0.4</v>
      </c>
    </row>
    <row r="74" spans="1:13">
      <c r="A74" s="1" t="s">
        <v>94</v>
      </c>
      <c r="B74" s="2" t="s">
        <v>36</v>
      </c>
      <c r="C74" s="7">
        <v>5801</v>
      </c>
      <c r="D74" s="3">
        <v>10.88</v>
      </c>
      <c r="E74" s="7">
        <f t="shared" si="0"/>
        <v>533.18014705882354</v>
      </c>
      <c r="F74" s="27">
        <f t="shared" si="3"/>
        <v>0.57499999999999996</v>
      </c>
      <c r="G74" s="8">
        <f>VLOOKUP(A74,'Tax Data'!B:Q,16,FALSE)</f>
        <v>0.21</v>
      </c>
      <c r="H74" s="2">
        <v>870</v>
      </c>
      <c r="I74" s="7">
        <f t="shared" si="1"/>
        <v>19660.539784946235</v>
      </c>
      <c r="J74" s="8">
        <v>0.15</v>
      </c>
      <c r="K74" s="2">
        <v>50</v>
      </c>
      <c r="L74" s="2">
        <v>470</v>
      </c>
      <c r="M74" s="8">
        <v>0.5</v>
      </c>
    </row>
    <row r="75" spans="1:13">
      <c r="A75" s="1" t="s">
        <v>95</v>
      </c>
      <c r="B75" s="2" t="s">
        <v>36</v>
      </c>
      <c r="C75" s="7">
        <v>9930</v>
      </c>
      <c r="D75" s="3">
        <v>18.75</v>
      </c>
      <c r="E75" s="7">
        <f t="shared" si="0"/>
        <v>529.6</v>
      </c>
      <c r="F75" s="27">
        <f t="shared" si="3"/>
        <v>0.56899999999999995</v>
      </c>
      <c r="G75" s="8">
        <f>VLOOKUP(A75,'Tax Data'!B:Q,16,FALSE)</f>
        <v>0.34</v>
      </c>
      <c r="H75" s="7">
        <v>1490</v>
      </c>
      <c r="I75" s="7">
        <f t="shared" si="1"/>
        <v>33949.032258064515</v>
      </c>
      <c r="J75" s="8">
        <v>0.15</v>
      </c>
      <c r="K75" s="2">
        <v>50</v>
      </c>
      <c r="L75" s="2">
        <v>451</v>
      </c>
      <c r="M75" s="8">
        <v>0.5</v>
      </c>
    </row>
    <row r="76" spans="1:13">
      <c r="A76" s="1" t="s">
        <v>96</v>
      </c>
      <c r="B76" s="2" t="s">
        <v>36</v>
      </c>
      <c r="C76" s="7">
        <v>10042</v>
      </c>
      <c r="D76" s="3">
        <v>20.45</v>
      </c>
      <c r="E76" s="7">
        <f t="shared" si="0"/>
        <v>491.05134474327627</v>
      </c>
      <c r="F76" s="27">
        <f t="shared" si="3"/>
        <v>0.56299999999999994</v>
      </c>
      <c r="G76" s="8">
        <f>VLOOKUP(A76,'Tax Data'!B:Q,16,FALSE)</f>
        <v>0.12</v>
      </c>
      <c r="H76" s="7">
        <v>1506</v>
      </c>
      <c r="I76" s="7">
        <f t="shared" si="1"/>
        <v>37815.397849462359</v>
      </c>
      <c r="J76" s="8">
        <v>0.15</v>
      </c>
      <c r="K76" s="2">
        <v>50</v>
      </c>
      <c r="L76" s="2">
        <v>638</v>
      </c>
      <c r="M76" s="8">
        <v>0.75</v>
      </c>
    </row>
    <row r="77" spans="1:13">
      <c r="A77" s="1" t="s">
        <v>97</v>
      </c>
      <c r="B77" s="2" t="s">
        <v>36</v>
      </c>
      <c r="C77" s="7">
        <v>8320</v>
      </c>
      <c r="D77" s="3">
        <v>16.97</v>
      </c>
      <c r="E77" s="7">
        <f t="shared" si="0"/>
        <v>490.27695934001184</v>
      </c>
      <c r="F77" s="27">
        <f t="shared" si="3"/>
        <v>0.55800000000000005</v>
      </c>
      <c r="G77" s="8">
        <f>VLOOKUP(A77,'Tax Data'!B:Q,16,FALSE)</f>
        <v>0.36</v>
      </c>
      <c r="H77" s="7">
        <v>1248</v>
      </c>
      <c r="I77" s="7">
        <f t="shared" si="1"/>
        <v>31393.449462365585</v>
      </c>
      <c r="J77" s="8">
        <v>0.15</v>
      </c>
      <c r="K77" s="2">
        <v>50</v>
      </c>
      <c r="L77" s="2">
        <v>538</v>
      </c>
      <c r="M77" s="8">
        <v>0.5</v>
      </c>
    </row>
    <row r="78" spans="1:13">
      <c r="A78" s="1" t="s">
        <v>98</v>
      </c>
      <c r="B78" s="2" t="s">
        <v>34</v>
      </c>
      <c r="C78" s="7">
        <v>4773</v>
      </c>
      <c r="D78" s="3">
        <v>9.86</v>
      </c>
      <c r="E78" s="7">
        <f t="shared" si="0"/>
        <v>484.07707910750509</v>
      </c>
      <c r="F78" s="27">
        <f t="shared" si="3"/>
        <v>0.55200000000000005</v>
      </c>
      <c r="G78" s="8">
        <f>VLOOKUP(A78,'Tax Data'!B:Q,16,FALSE)</f>
        <v>0.16</v>
      </c>
      <c r="H78" s="2">
        <v>607</v>
      </c>
      <c r="I78" s="7">
        <f t="shared" si="1"/>
        <v>18301.520430107525</v>
      </c>
      <c r="J78" s="8">
        <v>0.13</v>
      </c>
      <c r="K78" s="2">
        <v>40</v>
      </c>
      <c r="L78" s="2" t="s">
        <v>48</v>
      </c>
      <c r="M78" s="8">
        <v>0</v>
      </c>
    </row>
    <row r="79" spans="1:13">
      <c r="A79" s="1" t="s">
        <v>99</v>
      </c>
      <c r="B79" s="2" t="s">
        <v>36</v>
      </c>
      <c r="C79" s="7">
        <v>8260</v>
      </c>
      <c r="D79" s="3">
        <v>17.21</v>
      </c>
      <c r="E79" s="7">
        <f t="shared" si="0"/>
        <v>479.95351539802436</v>
      </c>
      <c r="F79" s="27">
        <f t="shared" si="3"/>
        <v>0.54600000000000004</v>
      </c>
      <c r="G79" s="8">
        <f>VLOOKUP(A79,'Tax Data'!B:Q,16,FALSE)</f>
        <v>0.03</v>
      </c>
      <c r="H79" s="7">
        <v>1239</v>
      </c>
      <c r="I79" s="7">
        <f t="shared" si="1"/>
        <v>32015.101075268816</v>
      </c>
      <c r="J79" s="8">
        <v>0.15</v>
      </c>
      <c r="K79" s="2">
        <v>50</v>
      </c>
      <c r="L79" s="2">
        <v>373</v>
      </c>
      <c r="M79" s="8">
        <v>0.4</v>
      </c>
    </row>
    <row r="80" spans="1:13">
      <c r="A80" s="1" t="s">
        <v>100</v>
      </c>
      <c r="B80" s="2" t="s">
        <v>36</v>
      </c>
      <c r="C80" s="7">
        <v>12551</v>
      </c>
      <c r="D80" s="3">
        <v>26.24</v>
      </c>
      <c r="E80" s="7">
        <f t="shared" si="0"/>
        <v>478.31554878048786</v>
      </c>
      <c r="F80" s="27">
        <f t="shared" si="3"/>
        <v>0.54</v>
      </c>
      <c r="G80" s="8">
        <f>VLOOKUP(A80,'Tax Data'!B:Q,16,FALSE)</f>
        <v>0.16</v>
      </c>
      <c r="H80" s="7">
        <v>1883</v>
      </c>
      <c r="I80" s="7">
        <f t="shared" si="1"/>
        <v>48856.243010752682</v>
      </c>
      <c r="J80" s="8">
        <v>0.15</v>
      </c>
      <c r="K80" s="2">
        <v>50</v>
      </c>
      <c r="L80" s="2">
        <v>643</v>
      </c>
      <c r="M80" s="8">
        <v>0.75</v>
      </c>
    </row>
    <row r="81" spans="1:13">
      <c r="A81" s="1" t="s">
        <v>101</v>
      </c>
      <c r="B81" s="2" t="s">
        <v>36</v>
      </c>
      <c r="C81" s="7">
        <v>9219</v>
      </c>
      <c r="D81" s="3">
        <v>19.87</v>
      </c>
      <c r="E81" s="7">
        <f t="shared" si="0"/>
        <v>463.96577755410163</v>
      </c>
      <c r="F81" s="27">
        <f t="shared" si="3"/>
        <v>0.53400000000000003</v>
      </c>
      <c r="G81" s="8">
        <f>VLOOKUP(A81,'Tax Data'!B:Q,16,FALSE)</f>
        <v>0.08</v>
      </c>
      <c r="H81" s="7">
        <v>1383</v>
      </c>
      <c r="I81" s="7">
        <f t="shared" si="1"/>
        <v>37281.073118279572</v>
      </c>
      <c r="J81" s="8">
        <v>0.15</v>
      </c>
      <c r="K81" s="2">
        <v>50</v>
      </c>
      <c r="L81" s="2">
        <v>246</v>
      </c>
      <c r="M81" s="8">
        <v>0.2</v>
      </c>
    </row>
    <row r="82" spans="1:13">
      <c r="A82" s="1" t="s">
        <v>102</v>
      </c>
      <c r="B82" s="2" t="s">
        <v>36</v>
      </c>
      <c r="C82" s="7">
        <v>9282</v>
      </c>
      <c r="D82" s="3">
        <v>20.100000000000001</v>
      </c>
      <c r="E82" s="7">
        <f t="shared" si="0"/>
        <v>461.79104477611935</v>
      </c>
      <c r="F82" s="27">
        <f t="shared" si="3"/>
        <v>0.52900000000000003</v>
      </c>
      <c r="G82" s="8">
        <f>VLOOKUP(A82,'Tax Data'!B:Q,16,FALSE)</f>
        <v>0.24</v>
      </c>
      <c r="H82" s="7">
        <v>1392</v>
      </c>
      <c r="I82" s="7">
        <f t="shared" si="1"/>
        <v>37756.322580645159</v>
      </c>
      <c r="J82" s="8">
        <v>0.15</v>
      </c>
      <c r="K82" s="2">
        <v>50</v>
      </c>
      <c r="L82" s="2">
        <v>327</v>
      </c>
      <c r="M82" s="8">
        <v>0.4</v>
      </c>
    </row>
    <row r="83" spans="1:13">
      <c r="A83" s="1" t="s">
        <v>103</v>
      </c>
      <c r="B83" s="2" t="s">
        <v>34</v>
      </c>
      <c r="C83" s="7">
        <v>11914</v>
      </c>
      <c r="D83" s="3">
        <v>26.28</v>
      </c>
      <c r="E83" s="7">
        <f t="shared" si="0"/>
        <v>453.34855403348553</v>
      </c>
      <c r="F83" s="27">
        <f t="shared" si="3"/>
        <v>0.52300000000000002</v>
      </c>
      <c r="G83" s="8">
        <f>VLOOKUP(A83,'Tax Data'!B:Q,16,FALSE)</f>
        <v>0.18</v>
      </c>
      <c r="H83" s="7">
        <v>1191</v>
      </c>
      <c r="I83" s="7">
        <f t="shared" si="1"/>
        <v>49586.851612903221</v>
      </c>
      <c r="J83" s="8">
        <v>0.1</v>
      </c>
      <c r="K83" s="2">
        <v>50</v>
      </c>
      <c r="L83" s="2">
        <v>5</v>
      </c>
      <c r="M83" s="8">
        <v>0</v>
      </c>
    </row>
    <row r="84" spans="1:13">
      <c r="A84" s="1" t="s">
        <v>104</v>
      </c>
      <c r="B84" s="2" t="s">
        <v>34</v>
      </c>
      <c r="C84" s="7">
        <v>6999</v>
      </c>
      <c r="D84" s="3">
        <v>15.49</v>
      </c>
      <c r="E84" s="7">
        <f t="shared" si="0"/>
        <v>451.83989670755324</v>
      </c>
      <c r="F84" s="27">
        <f t="shared" si="3"/>
        <v>0.51700000000000002</v>
      </c>
      <c r="G84" s="8">
        <f>VLOOKUP(A84,'Tax Data'!B:Q,16,FALSE)</f>
        <v>0.23</v>
      </c>
      <c r="H84" s="2">
        <v>750</v>
      </c>
      <c r="I84" s="7">
        <f t="shared" si="1"/>
        <v>29250.931182795699</v>
      </c>
      <c r="J84" s="8">
        <v>0.11</v>
      </c>
      <c r="K84" s="2">
        <v>50</v>
      </c>
      <c r="L84" s="2" t="s">
        <v>48</v>
      </c>
      <c r="M84" s="8">
        <v>0</v>
      </c>
    </row>
    <row r="85" spans="1:13">
      <c r="A85" s="1" t="s">
        <v>105</v>
      </c>
      <c r="B85" s="2" t="s">
        <v>36</v>
      </c>
      <c r="C85" s="7">
        <v>9930</v>
      </c>
      <c r="D85" s="3">
        <v>22.2</v>
      </c>
      <c r="E85" s="7">
        <f t="shared" si="0"/>
        <v>447.29729729729729</v>
      </c>
      <c r="F85" s="27">
        <f t="shared" si="3"/>
        <v>0.51100000000000001</v>
      </c>
      <c r="G85" s="8">
        <f>VLOOKUP(A85,'Tax Data'!B:Q,16,FALSE)</f>
        <v>0.09</v>
      </c>
      <c r="H85" s="7">
        <v>1490</v>
      </c>
      <c r="I85" s="7">
        <f t="shared" si="1"/>
        <v>42022.774193548379</v>
      </c>
      <c r="J85" s="8">
        <v>0.15</v>
      </c>
      <c r="K85" s="2">
        <v>50</v>
      </c>
      <c r="L85" s="2">
        <v>757</v>
      </c>
      <c r="M85" s="8">
        <v>0.75</v>
      </c>
    </row>
    <row r="86" spans="1:13">
      <c r="A86" s="1" t="s">
        <v>106</v>
      </c>
      <c r="B86" s="2" t="s">
        <v>34</v>
      </c>
      <c r="C86" s="7">
        <v>5875</v>
      </c>
      <c r="D86" s="3">
        <v>13.16</v>
      </c>
      <c r="E86" s="7">
        <f t="shared" si="0"/>
        <v>446.42857142857144</v>
      </c>
      <c r="F86" s="27">
        <f t="shared" si="3"/>
        <v>0.505</v>
      </c>
      <c r="G86" s="8">
        <f>VLOOKUP(A86,'Tax Data'!B:Q,16,FALSE)</f>
        <v>0.1</v>
      </c>
      <c r="H86" s="2">
        <v>750</v>
      </c>
      <c r="I86" s="7">
        <f t="shared" si="1"/>
        <v>24922.230107526881</v>
      </c>
      <c r="J86" s="8">
        <v>0.13</v>
      </c>
      <c r="K86" s="2">
        <v>50</v>
      </c>
      <c r="L86" s="2" t="s">
        <v>48</v>
      </c>
      <c r="M86" s="8">
        <v>0</v>
      </c>
    </row>
    <row r="87" spans="1:13">
      <c r="A87" s="1" t="s">
        <v>107</v>
      </c>
      <c r="B87" s="2" t="s">
        <v>36</v>
      </c>
      <c r="C87" s="7">
        <v>13541</v>
      </c>
      <c r="D87" s="3">
        <v>30.82</v>
      </c>
      <c r="E87" s="7">
        <f t="shared" si="0"/>
        <v>439.35756002595718</v>
      </c>
      <c r="F87" s="27">
        <f t="shared" si="3"/>
        <v>0.5</v>
      </c>
      <c r="G87" s="8">
        <f>VLOOKUP(A87,'Tax Data'!B:Q,16,FALSE)</f>
        <v>0.24</v>
      </c>
      <c r="H87" s="7">
        <v>2031</v>
      </c>
      <c r="I87" s="7">
        <f t="shared" si="1"/>
        <v>58584.427956989239</v>
      </c>
      <c r="J87" s="8">
        <v>0.15</v>
      </c>
      <c r="K87" s="2">
        <v>50</v>
      </c>
      <c r="L87" s="2">
        <v>587</v>
      </c>
      <c r="M87" s="8">
        <v>0.5</v>
      </c>
    </row>
    <row r="88" spans="1:13">
      <c r="A88" s="1" t="s">
        <v>108</v>
      </c>
      <c r="B88" s="2" t="s">
        <v>36</v>
      </c>
      <c r="C88" s="7">
        <v>3807</v>
      </c>
      <c r="D88" s="3">
        <v>8.9499999999999993</v>
      </c>
      <c r="E88" s="7">
        <f t="shared" si="0"/>
        <v>425.36312849162016</v>
      </c>
      <c r="F88" s="27">
        <f t="shared" si="3"/>
        <v>0.49399999999999999</v>
      </c>
      <c r="G88" s="8">
        <f>VLOOKUP(A88,'Tax Data'!B:Q,16,FALSE)</f>
        <v>0.32</v>
      </c>
      <c r="H88" s="2">
        <v>750</v>
      </c>
      <c r="I88" s="7">
        <f t="shared" si="1"/>
        <v>17137.924731182793</v>
      </c>
      <c r="J88" s="8">
        <v>0.2</v>
      </c>
      <c r="K88" s="2">
        <v>50</v>
      </c>
      <c r="L88" s="2">
        <v>284</v>
      </c>
      <c r="M88" s="8">
        <v>0.4</v>
      </c>
    </row>
    <row r="89" spans="1:13">
      <c r="A89" s="1" t="s">
        <v>109</v>
      </c>
      <c r="B89" s="2" t="s">
        <v>34</v>
      </c>
      <c r="C89" s="7">
        <v>4826</v>
      </c>
      <c r="D89" s="3">
        <v>11.54</v>
      </c>
      <c r="E89" s="7">
        <f t="shared" si="0"/>
        <v>418.1975736568458</v>
      </c>
      <c r="F89" s="27">
        <f t="shared" si="3"/>
        <v>0.48799999999999999</v>
      </c>
      <c r="G89" s="8">
        <f>VLOOKUP(A89,'Tax Data'!B:Q,16,FALSE)</f>
        <v>0.14000000000000001</v>
      </c>
      <c r="H89" s="2">
        <v>750</v>
      </c>
      <c r="I89" s="7">
        <f t="shared" si="1"/>
        <v>22180.081720430102</v>
      </c>
      <c r="J89" s="8">
        <v>0.16</v>
      </c>
      <c r="K89" s="2">
        <v>50</v>
      </c>
      <c r="L89" s="2" t="s">
        <v>48</v>
      </c>
      <c r="M89" s="8">
        <v>0</v>
      </c>
    </row>
    <row r="90" spans="1:13">
      <c r="A90" s="1" t="s">
        <v>110</v>
      </c>
      <c r="B90" s="2" t="s">
        <v>36</v>
      </c>
      <c r="C90" s="7">
        <v>8334</v>
      </c>
      <c r="D90" s="3">
        <v>20.6</v>
      </c>
      <c r="E90" s="7">
        <f t="shared" si="0"/>
        <v>404.56310679611647</v>
      </c>
      <c r="F90" s="27">
        <f t="shared" si="3"/>
        <v>0.48199999999999998</v>
      </c>
      <c r="G90" s="8">
        <f>VLOOKUP(A90,'Tax Data'!B:Q,16,FALSE)</f>
        <v>0.23</v>
      </c>
      <c r="H90" s="7">
        <v>1250</v>
      </c>
      <c r="I90" s="7">
        <f t="shared" si="1"/>
        <v>39874.430107526881</v>
      </c>
      <c r="J90" s="8">
        <v>0.15</v>
      </c>
      <c r="K90" s="2">
        <v>50</v>
      </c>
      <c r="L90" s="2">
        <v>194</v>
      </c>
      <c r="M90" s="8">
        <v>0.2</v>
      </c>
    </row>
    <row r="91" spans="1:13">
      <c r="A91" s="1" t="s">
        <v>111</v>
      </c>
      <c r="B91" s="2" t="s">
        <v>34</v>
      </c>
      <c r="C91" s="7">
        <v>11575</v>
      </c>
      <c r="D91" s="3">
        <v>28.65</v>
      </c>
      <c r="E91" s="7">
        <f t="shared" si="0"/>
        <v>404.01396160558465</v>
      </c>
      <c r="F91" s="27">
        <f t="shared" si="3"/>
        <v>0.47599999999999998</v>
      </c>
      <c r="G91" s="8">
        <f>VLOOKUP(A91,'Tax Data'!B:Q,16,FALSE)</f>
        <v>0.05</v>
      </c>
      <c r="H91" s="7">
        <v>1158</v>
      </c>
      <c r="I91" s="7">
        <f t="shared" si="1"/>
        <v>55472.161290322576</v>
      </c>
      <c r="J91" s="8">
        <v>0.1</v>
      </c>
      <c r="K91" s="2">
        <v>50</v>
      </c>
      <c r="L91" s="2" t="s">
        <v>48</v>
      </c>
      <c r="M91" s="8">
        <v>0</v>
      </c>
    </row>
    <row r="92" spans="1:13">
      <c r="A92" s="1" t="s">
        <v>112</v>
      </c>
      <c r="B92" s="2" t="s">
        <v>34</v>
      </c>
      <c r="C92" s="7">
        <v>5444</v>
      </c>
      <c r="D92" s="3">
        <v>13.66</v>
      </c>
      <c r="E92" s="7">
        <f t="shared" si="0"/>
        <v>398.53587115666176</v>
      </c>
      <c r="F92" s="27">
        <f t="shared" si="3"/>
        <v>0.47</v>
      </c>
      <c r="G92" s="8">
        <f>VLOOKUP(A92,'Tax Data'!B:Q,16,FALSE)</f>
        <v>0.35</v>
      </c>
      <c r="H92" s="2">
        <v>750</v>
      </c>
      <c r="I92" s="7">
        <f t="shared" si="1"/>
        <v>26523.337634408599</v>
      </c>
      <c r="J92" s="8">
        <v>0.14000000000000001</v>
      </c>
      <c r="K92" s="2">
        <v>50</v>
      </c>
      <c r="L92" s="2" t="s">
        <v>48</v>
      </c>
      <c r="M92" s="8">
        <v>0</v>
      </c>
    </row>
    <row r="93" spans="1:13">
      <c r="A93" s="1" t="s">
        <v>113</v>
      </c>
      <c r="B93" s="2" t="s">
        <v>34</v>
      </c>
      <c r="C93" s="7">
        <v>6691</v>
      </c>
      <c r="D93" s="3">
        <v>17.27</v>
      </c>
      <c r="E93" s="7">
        <f t="shared" si="0"/>
        <v>387.43485813549506</v>
      </c>
      <c r="F93" s="27">
        <f t="shared" si="3"/>
        <v>0.46500000000000002</v>
      </c>
      <c r="G93" s="8">
        <f>VLOOKUP(A93,'Tax Data'!B:Q,16,FALSE)</f>
        <v>0.09</v>
      </c>
      <c r="H93" s="2">
        <v>750</v>
      </c>
      <c r="I93" s="7">
        <f t="shared" si="1"/>
        <v>33724.513978494622</v>
      </c>
      <c r="J93" s="8">
        <v>0.11</v>
      </c>
      <c r="K93" s="2">
        <v>50</v>
      </c>
      <c r="L93" s="2" t="s">
        <v>48</v>
      </c>
      <c r="M93" s="8">
        <v>0</v>
      </c>
    </row>
    <row r="94" spans="1:13">
      <c r="A94" s="1" t="s">
        <v>114</v>
      </c>
      <c r="B94" s="2" t="s">
        <v>36</v>
      </c>
      <c r="C94" s="7">
        <v>7682</v>
      </c>
      <c r="D94" s="3">
        <v>19.86</v>
      </c>
      <c r="E94" s="7">
        <f t="shared" si="0"/>
        <v>386.8076535750252</v>
      </c>
      <c r="F94" s="27">
        <f t="shared" si="3"/>
        <v>0.45900000000000002</v>
      </c>
      <c r="G94" s="8">
        <f>VLOOKUP(A94,'Tax Data'!B:Q,16,FALSE)</f>
        <v>0.21</v>
      </c>
      <c r="H94" s="7">
        <v>1152</v>
      </c>
      <c r="I94" s="7">
        <f t="shared" si="1"/>
        <v>38794.670967741928</v>
      </c>
      <c r="J94" s="8">
        <v>0.15</v>
      </c>
      <c r="K94" s="2">
        <v>50</v>
      </c>
      <c r="L94" s="2">
        <v>352</v>
      </c>
      <c r="M94" s="8">
        <v>0.4</v>
      </c>
    </row>
    <row r="95" spans="1:13">
      <c r="A95" s="1" t="s">
        <v>115</v>
      </c>
      <c r="B95" s="2" t="s">
        <v>34</v>
      </c>
      <c r="C95" s="7">
        <v>5987</v>
      </c>
      <c r="D95" s="3">
        <v>15.72</v>
      </c>
      <c r="E95" s="7">
        <f t="shared" si="0"/>
        <v>380.85241730279898</v>
      </c>
      <c r="F95" s="27">
        <f t="shared" si="3"/>
        <v>0.45300000000000001</v>
      </c>
      <c r="G95" s="8">
        <f>VLOOKUP(A95,'Tax Data'!B:Q,16,FALSE)</f>
        <v>0.13</v>
      </c>
      <c r="H95" s="2">
        <v>750</v>
      </c>
      <c r="I95" s="7">
        <f t="shared" si="1"/>
        <v>30801.180645161287</v>
      </c>
      <c r="J95" s="8">
        <v>0.13</v>
      </c>
      <c r="K95" s="2">
        <v>50</v>
      </c>
      <c r="L95" s="2" t="s">
        <v>48</v>
      </c>
      <c r="M95" s="8">
        <v>0</v>
      </c>
    </row>
    <row r="96" spans="1:13">
      <c r="A96" s="1" t="s">
        <v>116</v>
      </c>
      <c r="B96" s="2" t="s">
        <v>34</v>
      </c>
      <c r="C96" s="7">
        <v>6749</v>
      </c>
      <c r="D96" s="3">
        <v>18.34</v>
      </c>
      <c r="E96" s="7">
        <f t="shared" si="0"/>
        <v>367.99345692475464</v>
      </c>
      <c r="F96" s="27">
        <f t="shared" si="3"/>
        <v>0.44700000000000001</v>
      </c>
      <c r="G96" s="8">
        <f>VLOOKUP(A96,'Tax Data'!B:Q,16,FALSE)</f>
        <v>0.26</v>
      </c>
      <c r="H96" s="2">
        <v>750</v>
      </c>
      <c r="I96" s="7">
        <f t="shared" si="1"/>
        <v>36170.544086021502</v>
      </c>
      <c r="J96" s="8">
        <v>0.11</v>
      </c>
      <c r="K96" s="2">
        <v>50</v>
      </c>
      <c r="L96" s="2" t="s">
        <v>48</v>
      </c>
      <c r="M96" s="8">
        <v>0</v>
      </c>
    </row>
    <row r="97" spans="1:13">
      <c r="A97" s="1" t="s">
        <v>117</v>
      </c>
      <c r="B97" s="2" t="s">
        <v>34</v>
      </c>
      <c r="C97" s="7">
        <v>12967</v>
      </c>
      <c r="D97" s="3">
        <v>35.82</v>
      </c>
      <c r="E97" s="7">
        <f t="shared" si="0"/>
        <v>362.00446677833611</v>
      </c>
      <c r="F97" s="27">
        <f t="shared" si="3"/>
        <v>0.441</v>
      </c>
      <c r="G97" s="8">
        <f>VLOOKUP(A97,'Tax Data'!B:Q,16,FALSE)</f>
        <v>0.1</v>
      </c>
      <c r="H97" s="7">
        <v>1297</v>
      </c>
      <c r="I97" s="7">
        <f t="shared" si="1"/>
        <v>70859.503225806446</v>
      </c>
      <c r="J97" s="8">
        <v>0.1</v>
      </c>
      <c r="K97" s="2">
        <v>50</v>
      </c>
      <c r="L97" s="2" t="s">
        <v>48</v>
      </c>
      <c r="M97" s="8">
        <v>0</v>
      </c>
    </row>
    <row r="98" spans="1:13">
      <c r="A98" s="1" t="s">
        <v>118</v>
      </c>
      <c r="B98" s="2" t="s">
        <v>34</v>
      </c>
      <c r="C98" s="7">
        <v>5296</v>
      </c>
      <c r="D98" s="3">
        <v>15.04</v>
      </c>
      <c r="E98" s="7">
        <f t="shared" si="0"/>
        <v>352.12765957446811</v>
      </c>
      <c r="F98" s="27">
        <f t="shared" si="3"/>
        <v>0.436</v>
      </c>
      <c r="G98" s="8">
        <f>VLOOKUP(A98,'Tax Data'!B:Q,16,FALSE)</f>
        <v>0.03</v>
      </c>
      <c r="H98" s="2">
        <v>750</v>
      </c>
      <c r="I98" s="7">
        <f t="shared" si="1"/>
        <v>29900.834408602146</v>
      </c>
      <c r="J98" s="8">
        <v>0.14000000000000001</v>
      </c>
      <c r="K98" s="2">
        <v>50</v>
      </c>
      <c r="L98" s="2" t="s">
        <v>48</v>
      </c>
      <c r="M98" s="8">
        <v>0</v>
      </c>
    </row>
    <row r="99" spans="1:13">
      <c r="A99" s="1" t="s">
        <v>119</v>
      </c>
      <c r="B99" s="2" t="s">
        <v>34</v>
      </c>
      <c r="C99" s="7">
        <v>5305</v>
      </c>
      <c r="D99" s="3">
        <v>15.37</v>
      </c>
      <c r="E99" s="7">
        <f t="shared" si="0"/>
        <v>345.15289525048797</v>
      </c>
      <c r="F99" s="27">
        <f t="shared" si="3"/>
        <v>0.43</v>
      </c>
      <c r="G99" s="8">
        <f>VLOOKUP(A99,'Tax Data'!B:Q,16,FALSE)</f>
        <v>0.13</v>
      </c>
      <c r="H99" s="2">
        <v>750</v>
      </c>
      <c r="I99" s="7">
        <f t="shared" si="1"/>
        <v>30664.10537634408</v>
      </c>
      <c r="J99" s="8">
        <v>0.14000000000000001</v>
      </c>
      <c r="K99" s="2">
        <v>50</v>
      </c>
      <c r="L99" s="2" t="s">
        <v>48</v>
      </c>
      <c r="M99" s="8">
        <v>0</v>
      </c>
    </row>
    <row r="100" spans="1:13">
      <c r="A100" s="1" t="s">
        <v>120</v>
      </c>
      <c r="B100" s="2" t="s">
        <v>36</v>
      </c>
      <c r="C100" s="7">
        <v>9342</v>
      </c>
      <c r="D100" s="3">
        <v>27.25</v>
      </c>
      <c r="E100" s="7">
        <f t="shared" si="0"/>
        <v>342.82568807339447</v>
      </c>
      <c r="F100" s="27">
        <f t="shared" si="3"/>
        <v>0.42399999999999999</v>
      </c>
      <c r="G100" s="8">
        <f>VLOOKUP(A100,'Tax Data'!B:Q,16,FALSE)</f>
        <v>0.1</v>
      </c>
      <c r="H100" s="7">
        <v>1401</v>
      </c>
      <c r="I100" s="7">
        <f t="shared" si="1"/>
        <v>54428.860215053755</v>
      </c>
      <c r="J100" s="8">
        <v>0.15</v>
      </c>
      <c r="K100" s="2">
        <v>50</v>
      </c>
      <c r="L100" s="2">
        <v>181</v>
      </c>
      <c r="M100" s="8">
        <v>0.2</v>
      </c>
    </row>
    <row r="101" spans="1:13">
      <c r="A101" s="1" t="s">
        <v>121</v>
      </c>
      <c r="B101" s="2" t="s">
        <v>36</v>
      </c>
      <c r="C101" s="7">
        <v>3341</v>
      </c>
      <c r="D101" s="3">
        <v>9.7899999999999991</v>
      </c>
      <c r="E101" s="7">
        <f t="shared" si="0"/>
        <v>341.2665985699694</v>
      </c>
      <c r="F101" s="27">
        <f t="shared" si="3"/>
        <v>0.41799999999999998</v>
      </c>
      <c r="G101" s="8">
        <f>VLOOKUP(A101,'Tax Data'!B:Q,16,FALSE)</f>
        <v>0.05</v>
      </c>
      <c r="H101" s="2">
        <v>638</v>
      </c>
      <c r="I101" s="7">
        <f t="shared" si="1"/>
        <v>19569.705376344082</v>
      </c>
      <c r="J101" s="8">
        <v>0.19</v>
      </c>
      <c r="K101" s="2">
        <v>43</v>
      </c>
      <c r="L101" s="2">
        <v>241</v>
      </c>
      <c r="M101" s="8">
        <v>0.2</v>
      </c>
    </row>
    <row r="102" spans="1:13">
      <c r="A102" s="1" t="s">
        <v>122</v>
      </c>
      <c r="B102" s="2" t="s">
        <v>34</v>
      </c>
      <c r="C102" s="7">
        <v>7760</v>
      </c>
      <c r="D102" s="3">
        <v>22.8</v>
      </c>
      <c r="E102" s="7">
        <f t="shared" si="0"/>
        <v>340.35087719298247</v>
      </c>
      <c r="F102" s="27">
        <f t="shared" si="3"/>
        <v>0.41199999999999998</v>
      </c>
      <c r="G102" s="8">
        <f>VLOOKUP(A102,'Tax Data'!B:Q,16,FALSE)</f>
        <v>0.06</v>
      </c>
      <c r="H102" s="2">
        <v>776</v>
      </c>
      <c r="I102" s="7">
        <f t="shared" si="1"/>
        <v>45596.903225806447</v>
      </c>
      <c r="J102" s="8">
        <v>0.1</v>
      </c>
      <c r="K102" s="2">
        <v>50</v>
      </c>
      <c r="L102" s="2">
        <v>82</v>
      </c>
      <c r="M102" s="8">
        <v>0</v>
      </c>
    </row>
    <row r="103" spans="1:13">
      <c r="A103" s="1" t="s">
        <v>123</v>
      </c>
      <c r="B103" s="2" t="s">
        <v>34</v>
      </c>
      <c r="C103" s="7">
        <v>5268</v>
      </c>
      <c r="D103" s="3">
        <v>15.54</v>
      </c>
      <c r="E103" s="7">
        <f t="shared" si="0"/>
        <v>338.996138996139</v>
      </c>
      <c r="F103" s="27">
        <f t="shared" si="3"/>
        <v>0.40600000000000003</v>
      </c>
      <c r="G103" s="8">
        <f>VLOOKUP(A103,'Tax Data'!B:Q,16,FALSE)</f>
        <v>0.14000000000000001</v>
      </c>
      <c r="H103" s="2">
        <v>750</v>
      </c>
      <c r="I103" s="7">
        <f t="shared" si="1"/>
        <v>31098.941935483868</v>
      </c>
      <c r="J103" s="8">
        <v>0.14000000000000001</v>
      </c>
      <c r="K103" s="2">
        <v>50</v>
      </c>
      <c r="L103" s="2" t="s">
        <v>48</v>
      </c>
      <c r="M103" s="8">
        <v>0</v>
      </c>
    </row>
    <row r="104" spans="1:13">
      <c r="A104" s="1" t="s">
        <v>124</v>
      </c>
      <c r="B104" s="2" t="s">
        <v>34</v>
      </c>
      <c r="C104" s="7">
        <v>6057</v>
      </c>
      <c r="D104" s="3">
        <v>18.399999999999999</v>
      </c>
      <c r="E104" s="7">
        <f t="shared" si="0"/>
        <v>329.18478260869568</v>
      </c>
      <c r="F104" s="27">
        <f t="shared" si="3"/>
        <v>0.40100000000000002</v>
      </c>
      <c r="G104" s="8">
        <f>VLOOKUP(A104,'Tax Data'!B:Q,16,FALSE)</f>
        <v>0.28999999999999998</v>
      </c>
      <c r="H104" s="2">
        <v>750</v>
      </c>
      <c r="I104" s="7">
        <f t="shared" si="1"/>
        <v>37002.956989247308</v>
      </c>
      <c r="J104" s="8">
        <v>0.12</v>
      </c>
      <c r="K104" s="2">
        <v>50</v>
      </c>
      <c r="L104" s="2" t="s">
        <v>48</v>
      </c>
      <c r="M104" s="8">
        <v>0</v>
      </c>
    </row>
    <row r="105" spans="1:13">
      <c r="A105" s="1" t="s">
        <v>125</v>
      </c>
      <c r="B105" s="2" t="s">
        <v>126</v>
      </c>
      <c r="C105" s="7">
        <v>2761</v>
      </c>
      <c r="D105" s="3">
        <v>8.5</v>
      </c>
      <c r="E105" s="7">
        <f t="shared" si="0"/>
        <v>324.8235294117647</v>
      </c>
      <c r="F105" s="27">
        <f t="shared" si="3"/>
        <v>0.39500000000000002</v>
      </c>
      <c r="G105" s="8">
        <f>VLOOKUP(A105,'Tax Data'!B:Q,16,FALSE)</f>
        <v>0.03</v>
      </c>
      <c r="H105" s="2">
        <v>138</v>
      </c>
      <c r="I105" s="7">
        <f t="shared" si="1"/>
        <v>17130.827956989247</v>
      </c>
      <c r="J105" s="8">
        <v>0.05</v>
      </c>
      <c r="K105" s="2" t="s">
        <v>48</v>
      </c>
      <c r="L105" s="2" t="s">
        <v>48</v>
      </c>
      <c r="M105" s="8">
        <v>0</v>
      </c>
    </row>
    <row r="106" spans="1:13">
      <c r="A106" s="1" t="s">
        <v>127</v>
      </c>
      <c r="B106" s="2" t="s">
        <v>34</v>
      </c>
      <c r="C106" s="7">
        <v>7007</v>
      </c>
      <c r="D106" s="3">
        <v>21.79</v>
      </c>
      <c r="E106" s="7">
        <f t="shared" si="0"/>
        <v>321.56952730610374</v>
      </c>
      <c r="F106" s="27">
        <f t="shared" si="3"/>
        <v>0.38900000000000001</v>
      </c>
      <c r="G106" s="8">
        <f>VLOOKUP(A106,'Tax Data'!B:Q,16,FALSE)</f>
        <v>0.1</v>
      </c>
      <c r="H106" s="2">
        <v>750</v>
      </c>
      <c r="I106" s="7">
        <f t="shared" si="1"/>
        <v>43986.286021505373</v>
      </c>
      <c r="J106" s="8">
        <v>0.11</v>
      </c>
      <c r="K106" s="2">
        <v>50</v>
      </c>
      <c r="L106" s="2" t="s">
        <v>48</v>
      </c>
      <c r="M106" s="8">
        <v>0</v>
      </c>
    </row>
    <row r="107" spans="1:13">
      <c r="A107" s="1" t="s">
        <v>128</v>
      </c>
      <c r="B107" s="2" t="s">
        <v>34</v>
      </c>
      <c r="C107" s="7">
        <v>5897</v>
      </c>
      <c r="D107" s="3">
        <v>18.48</v>
      </c>
      <c r="E107" s="7">
        <f t="shared" si="0"/>
        <v>319.10173160173161</v>
      </c>
      <c r="F107" s="27">
        <f t="shared" si="3"/>
        <v>0.38300000000000001</v>
      </c>
      <c r="G107" s="8">
        <f>VLOOKUP(A107,'Tax Data'!B:Q,16,FALSE)</f>
        <v>0.23</v>
      </c>
      <c r="H107" s="2">
        <v>750</v>
      </c>
      <c r="I107" s="7">
        <f t="shared" si="1"/>
        <v>37350.174193548388</v>
      </c>
      <c r="J107" s="8">
        <v>0.13</v>
      </c>
      <c r="K107" s="2">
        <v>50</v>
      </c>
      <c r="L107" s="2" t="s">
        <v>48</v>
      </c>
      <c r="M107" s="8">
        <v>0</v>
      </c>
    </row>
    <row r="108" spans="1:13">
      <c r="A108" s="1" t="s">
        <v>129</v>
      </c>
      <c r="B108" s="2" t="s">
        <v>34</v>
      </c>
      <c r="C108" s="7">
        <v>9132</v>
      </c>
      <c r="D108" s="3">
        <v>28.76</v>
      </c>
      <c r="E108" s="7">
        <f t="shared" si="0"/>
        <v>317.52433936022254</v>
      </c>
      <c r="F108" s="27">
        <f t="shared" si="3"/>
        <v>0.377</v>
      </c>
      <c r="G108" s="8">
        <f>VLOOKUP(A108,'Tax Data'!B:Q,16,FALSE)</f>
        <v>0.09</v>
      </c>
      <c r="H108" s="2">
        <v>913</v>
      </c>
      <c r="I108" s="7">
        <f t="shared" si="1"/>
        <v>58172.584946236559</v>
      </c>
      <c r="J108" s="8">
        <v>0.1</v>
      </c>
      <c r="K108" s="2">
        <v>50</v>
      </c>
      <c r="L108" s="2" t="s">
        <v>48</v>
      </c>
      <c r="M108" s="8">
        <v>0</v>
      </c>
    </row>
    <row r="109" spans="1:13">
      <c r="A109" s="1" t="s">
        <v>130</v>
      </c>
      <c r="B109" s="2" t="s">
        <v>34</v>
      </c>
      <c r="C109" s="7">
        <v>4450</v>
      </c>
      <c r="D109" s="3">
        <v>14.41</v>
      </c>
      <c r="E109" s="7">
        <f t="shared" si="0"/>
        <v>308.81332408049963</v>
      </c>
      <c r="F109" s="27">
        <f t="shared" si="3"/>
        <v>0.372</v>
      </c>
      <c r="G109" s="8">
        <f>VLOOKUP(A109,'Tax Data'!B:Q,16,FALSE)</f>
        <v>0.04</v>
      </c>
      <c r="H109" s="2">
        <v>750</v>
      </c>
      <c r="I109" s="7">
        <f t="shared" si="1"/>
        <v>29272.498924731182</v>
      </c>
      <c r="J109" s="8">
        <v>0.17</v>
      </c>
      <c r="K109" s="2">
        <v>50</v>
      </c>
      <c r="L109" s="2" t="s">
        <v>48</v>
      </c>
      <c r="M109" s="8">
        <v>0</v>
      </c>
    </row>
    <row r="110" spans="1:13">
      <c r="A110" s="1" t="s">
        <v>131</v>
      </c>
      <c r="B110" s="2" t="s">
        <v>34</v>
      </c>
      <c r="C110" s="7">
        <v>9237</v>
      </c>
      <c r="D110" s="3">
        <v>30.24</v>
      </c>
      <c r="E110" s="7">
        <f t="shared" si="0"/>
        <v>305.45634920634922</v>
      </c>
      <c r="F110" s="27">
        <f t="shared" si="3"/>
        <v>0.36599999999999999</v>
      </c>
      <c r="G110" s="8">
        <f>VLOOKUP(A110,'Tax Data'!B:Q,16,FALSE)</f>
        <v>0.09</v>
      </c>
      <c r="H110" s="2">
        <v>924</v>
      </c>
      <c r="I110" s="7">
        <f t="shared" si="1"/>
        <v>61531.103225806437</v>
      </c>
      <c r="J110" s="8">
        <v>0.1</v>
      </c>
      <c r="K110" s="2">
        <v>50</v>
      </c>
      <c r="L110" s="2" t="s">
        <v>48</v>
      </c>
      <c r="M110" s="8">
        <v>0</v>
      </c>
    </row>
    <row r="111" spans="1:13">
      <c r="A111" s="1" t="s">
        <v>132</v>
      </c>
      <c r="B111" s="2" t="s">
        <v>34</v>
      </c>
      <c r="C111" s="7">
        <v>5211</v>
      </c>
      <c r="D111" s="3">
        <v>17.23</v>
      </c>
      <c r="E111" s="7">
        <f t="shared" si="0"/>
        <v>302.43760882182238</v>
      </c>
      <c r="F111" s="27">
        <f t="shared" si="3"/>
        <v>0.36</v>
      </c>
      <c r="G111" s="8">
        <f>VLOOKUP(A111,'Tax Data'!B:Q,16,FALSE)</f>
        <v>0.08</v>
      </c>
      <c r="H111" s="2">
        <v>750</v>
      </c>
      <c r="I111" s="7">
        <f t="shared" si="1"/>
        <v>35110.905376344082</v>
      </c>
      <c r="J111" s="8">
        <v>0.14000000000000001</v>
      </c>
      <c r="K111" s="2">
        <v>50</v>
      </c>
      <c r="L111" s="2" t="s">
        <v>48</v>
      </c>
      <c r="M111" s="8">
        <v>0</v>
      </c>
    </row>
    <row r="112" spans="1:13">
      <c r="A112" s="1" t="s">
        <v>133</v>
      </c>
      <c r="B112" s="2" t="s">
        <v>34</v>
      </c>
      <c r="C112" s="7">
        <v>5562</v>
      </c>
      <c r="D112" s="3">
        <v>18.649999999999999</v>
      </c>
      <c r="E112" s="7">
        <f t="shared" si="0"/>
        <v>298.23056300268098</v>
      </c>
      <c r="F112" s="27">
        <f t="shared" si="3"/>
        <v>0.35399999999999998</v>
      </c>
      <c r="G112" s="8">
        <f>VLOOKUP(A112,'Tax Data'!B:Q,16,FALSE)</f>
        <v>0.1</v>
      </c>
      <c r="H112" s="2">
        <v>750</v>
      </c>
      <c r="I112" s="7">
        <f t="shared" si="1"/>
        <v>38083.010752688162</v>
      </c>
      <c r="J112" s="8">
        <v>0.13</v>
      </c>
      <c r="K112" s="2">
        <v>50</v>
      </c>
      <c r="L112" s="2" t="s">
        <v>48</v>
      </c>
      <c r="M112" s="8">
        <v>0</v>
      </c>
    </row>
    <row r="113" spans="1:13">
      <c r="A113" s="1" t="s">
        <v>12</v>
      </c>
      <c r="B113" s="2" t="s">
        <v>36</v>
      </c>
      <c r="C113" s="7">
        <v>7295</v>
      </c>
      <c r="D113" s="3">
        <v>24.51</v>
      </c>
      <c r="E113" s="7">
        <f t="shared" si="0"/>
        <v>297.63361893104855</v>
      </c>
      <c r="F113" s="27">
        <f t="shared" si="3"/>
        <v>0.34799999999999998</v>
      </c>
      <c r="G113" s="8">
        <f>VLOOKUP(A113,'Tax Data'!B:Q,16,FALSE)</f>
        <v>7.0000000000000007E-2</v>
      </c>
      <c r="H113" s="7">
        <v>1094</v>
      </c>
      <c r="I113" s="7">
        <f t="shared" si="1"/>
        <v>50063.670967741935</v>
      </c>
      <c r="J113" s="8">
        <v>0.15</v>
      </c>
      <c r="K113" s="2">
        <v>50</v>
      </c>
      <c r="L113" s="2">
        <v>519</v>
      </c>
      <c r="M113" s="8">
        <v>0.5</v>
      </c>
    </row>
    <row r="114" spans="1:13">
      <c r="A114" s="1" t="s">
        <v>134</v>
      </c>
      <c r="B114" s="2" t="s">
        <v>126</v>
      </c>
      <c r="C114" s="7">
        <v>2596</v>
      </c>
      <c r="D114" s="3">
        <v>8.8800000000000008</v>
      </c>
      <c r="E114" s="7">
        <f t="shared" si="0"/>
        <v>292.34234234234231</v>
      </c>
      <c r="F114" s="27">
        <f t="shared" si="3"/>
        <v>0.34300000000000003</v>
      </c>
      <c r="G114" s="8">
        <f>VLOOKUP(A114,'Tax Data'!B:Q,16,FALSE)</f>
        <v>0.05</v>
      </c>
      <c r="H114" s="2">
        <v>130</v>
      </c>
      <c r="I114" s="7">
        <f t="shared" si="1"/>
        <v>18185.109677419354</v>
      </c>
      <c r="J114" s="8">
        <v>0.05</v>
      </c>
      <c r="K114" s="2" t="s">
        <v>48</v>
      </c>
      <c r="L114" s="2" t="s">
        <v>48</v>
      </c>
      <c r="M114" s="8">
        <v>0</v>
      </c>
    </row>
    <row r="115" spans="1:13">
      <c r="A115" s="1" t="s">
        <v>135</v>
      </c>
      <c r="B115" s="2" t="s">
        <v>34</v>
      </c>
      <c r="C115" s="7">
        <v>28074</v>
      </c>
      <c r="D115" s="3">
        <v>96.43</v>
      </c>
      <c r="E115" s="7">
        <f t="shared" si="0"/>
        <v>291.13346468941199</v>
      </c>
      <c r="F115" s="27">
        <f t="shared" si="3"/>
        <v>0.33700000000000002</v>
      </c>
      <c r="G115" s="8">
        <f>VLOOKUP(A115,'Tax Data'!B:Q,16,FALSE)</f>
        <v>0.11</v>
      </c>
      <c r="H115" s="7">
        <v>2807</v>
      </c>
      <c r="I115" s="7">
        <f t="shared" si="1"/>
        <v>197592.93763440859</v>
      </c>
      <c r="J115" s="8">
        <v>0.1</v>
      </c>
      <c r="K115" s="2">
        <v>50</v>
      </c>
      <c r="L115" s="2" t="s">
        <v>48</v>
      </c>
      <c r="M115" s="8">
        <v>0</v>
      </c>
    </row>
    <row r="116" spans="1:13">
      <c r="A116" s="1" t="s">
        <v>136</v>
      </c>
      <c r="B116" s="2" t="s">
        <v>36</v>
      </c>
      <c r="C116" s="7">
        <v>5364</v>
      </c>
      <c r="D116" s="3">
        <v>18.64</v>
      </c>
      <c r="E116" s="7">
        <f t="shared" si="0"/>
        <v>287.76824034334766</v>
      </c>
      <c r="F116" s="27">
        <f t="shared" si="3"/>
        <v>0.33100000000000002</v>
      </c>
      <c r="G116" s="8">
        <f>VLOOKUP(A116,'Tax Data'!B:Q,16,FALSE)</f>
        <v>0.1</v>
      </c>
      <c r="H116" s="2">
        <v>805</v>
      </c>
      <c r="I116" s="7">
        <f t="shared" si="1"/>
        <v>38257.608602150533</v>
      </c>
      <c r="J116" s="8">
        <v>0.15</v>
      </c>
      <c r="K116" s="2">
        <v>50</v>
      </c>
      <c r="L116" s="2">
        <v>345</v>
      </c>
      <c r="M116" s="8">
        <v>0.4</v>
      </c>
    </row>
    <row r="117" spans="1:13">
      <c r="A117" s="1" t="s">
        <v>137</v>
      </c>
      <c r="B117" s="2" t="s">
        <v>34</v>
      </c>
      <c r="C117" s="7">
        <v>3412</v>
      </c>
      <c r="D117" s="3">
        <v>12.03</v>
      </c>
      <c r="E117" s="7">
        <f t="shared" si="0"/>
        <v>283.62427265170408</v>
      </c>
      <c r="F117" s="27">
        <f t="shared" si="3"/>
        <v>0.32500000000000001</v>
      </c>
      <c r="G117" s="8">
        <f>VLOOKUP(A117,'Tax Data'!B:Q,16,FALSE)</f>
        <v>7.0000000000000007E-2</v>
      </c>
      <c r="H117" s="2">
        <v>750</v>
      </c>
      <c r="I117" s="7">
        <f t="shared" si="1"/>
        <v>24740.787096774191</v>
      </c>
      <c r="J117" s="8">
        <v>0.22</v>
      </c>
      <c r="K117" s="2">
        <v>50</v>
      </c>
      <c r="L117" s="2" t="s">
        <v>48</v>
      </c>
      <c r="M117" s="8">
        <v>0</v>
      </c>
    </row>
    <row r="118" spans="1:13">
      <c r="A118" s="1" t="s">
        <v>138</v>
      </c>
      <c r="B118" s="2" t="s">
        <v>36</v>
      </c>
      <c r="C118" s="7">
        <v>6581</v>
      </c>
      <c r="D118" s="3">
        <v>23.44</v>
      </c>
      <c r="E118" s="7">
        <f t="shared" si="0"/>
        <v>280.75938566552901</v>
      </c>
      <c r="F118" s="27">
        <f t="shared" si="3"/>
        <v>0.31900000000000001</v>
      </c>
      <c r="G118" s="8">
        <f>VLOOKUP(A118,'Tax Data'!B:Q,16,FALSE)</f>
        <v>0.05</v>
      </c>
      <c r="H118" s="2">
        <v>987</v>
      </c>
      <c r="I118" s="7">
        <f t="shared" si="1"/>
        <v>48273.640860215055</v>
      </c>
      <c r="J118" s="8">
        <v>0.15</v>
      </c>
      <c r="K118" s="2">
        <v>50</v>
      </c>
      <c r="L118" s="2">
        <v>261</v>
      </c>
      <c r="M118" s="8">
        <v>0.4</v>
      </c>
    </row>
    <row r="119" spans="1:13">
      <c r="A119" s="1" t="s">
        <v>139</v>
      </c>
      <c r="B119" s="2" t="s">
        <v>34</v>
      </c>
      <c r="C119" s="7">
        <v>5749</v>
      </c>
      <c r="D119" s="3">
        <v>20.48</v>
      </c>
      <c r="E119" s="7">
        <f t="shared" si="0"/>
        <v>280.712890625</v>
      </c>
      <c r="F119" s="27">
        <f t="shared" si="3"/>
        <v>0.313</v>
      </c>
      <c r="G119" s="8">
        <f>VLOOKUP(A119,'Tax Data'!B:Q,16,FALSE)</f>
        <v>0.26</v>
      </c>
      <c r="H119" s="2">
        <v>750</v>
      </c>
      <c r="I119" s="7">
        <f t="shared" si="1"/>
        <v>42178.604301075269</v>
      </c>
      <c r="J119" s="8">
        <v>0.13</v>
      </c>
      <c r="K119" s="2">
        <v>50</v>
      </c>
      <c r="L119" s="2" t="s">
        <v>48</v>
      </c>
      <c r="M119" s="8">
        <v>0</v>
      </c>
    </row>
    <row r="120" spans="1:13">
      <c r="A120" s="1" t="s">
        <v>140</v>
      </c>
      <c r="B120" s="2" t="s">
        <v>34</v>
      </c>
      <c r="C120" s="7">
        <v>4669</v>
      </c>
      <c r="D120" s="3">
        <v>16.8</v>
      </c>
      <c r="E120" s="7">
        <f t="shared" si="0"/>
        <v>277.91666666666663</v>
      </c>
      <c r="F120" s="27">
        <f t="shared" si="3"/>
        <v>0.308</v>
      </c>
      <c r="G120" s="8">
        <f>VLOOKUP(A120,'Tax Data'!B:Q,16,FALSE)</f>
        <v>0.1</v>
      </c>
      <c r="H120" s="2">
        <v>750</v>
      </c>
      <c r="I120" s="7">
        <f t="shared" si="1"/>
        <v>34646.612903225803</v>
      </c>
      <c r="J120" s="8">
        <v>0.16</v>
      </c>
      <c r="K120" s="2">
        <v>50</v>
      </c>
      <c r="L120" s="2" t="s">
        <v>48</v>
      </c>
      <c r="M120" s="8">
        <v>0</v>
      </c>
    </row>
    <row r="121" spans="1:13">
      <c r="A121" s="1" t="s">
        <v>141</v>
      </c>
      <c r="B121" s="2" t="s">
        <v>126</v>
      </c>
      <c r="C121" s="7">
        <v>11140</v>
      </c>
      <c r="D121" s="3">
        <v>40.67</v>
      </c>
      <c r="E121" s="7">
        <f t="shared" si="0"/>
        <v>273.91197442832555</v>
      </c>
      <c r="F121" s="27">
        <f t="shared" si="3"/>
        <v>0.30199999999999999</v>
      </c>
      <c r="G121" s="8">
        <f>VLOOKUP(A121,'Tax Data'!B:Q,16,FALSE)</f>
        <v>0.08</v>
      </c>
      <c r="H121" s="2">
        <v>557</v>
      </c>
      <c r="I121" s="7">
        <f t="shared" si="1"/>
        <v>84036.546236559137</v>
      </c>
      <c r="J121" s="8">
        <v>0.05</v>
      </c>
      <c r="K121" s="2" t="s">
        <v>48</v>
      </c>
      <c r="L121" s="2" t="s">
        <v>48</v>
      </c>
      <c r="M121" s="8">
        <v>0</v>
      </c>
    </row>
    <row r="122" spans="1:13">
      <c r="A122" s="1" t="s">
        <v>142</v>
      </c>
      <c r="B122" s="2" t="s">
        <v>34</v>
      </c>
      <c r="C122" s="7">
        <v>6556</v>
      </c>
      <c r="D122" s="3">
        <v>24.27</v>
      </c>
      <c r="E122" s="7">
        <f t="shared" si="0"/>
        <v>270.12772970745777</v>
      </c>
      <c r="F122" s="27">
        <f t="shared" si="3"/>
        <v>0.29599999999999999</v>
      </c>
      <c r="G122" s="8">
        <f>VLOOKUP(A122,'Tax Data'!B:Q,16,FALSE)</f>
        <v>0.06</v>
      </c>
      <c r="H122" s="2">
        <v>750</v>
      </c>
      <c r="I122" s="7">
        <f t="shared" si="1"/>
        <v>50241.019354838703</v>
      </c>
      <c r="J122" s="8">
        <v>0.11</v>
      </c>
      <c r="K122" s="2">
        <v>50</v>
      </c>
      <c r="L122" s="2" t="s">
        <v>48</v>
      </c>
      <c r="M122" s="8">
        <v>0</v>
      </c>
    </row>
    <row r="123" spans="1:13">
      <c r="A123" s="1" t="s">
        <v>143</v>
      </c>
      <c r="B123" s="2" t="s">
        <v>36</v>
      </c>
      <c r="C123" s="7">
        <v>3763</v>
      </c>
      <c r="D123" s="3">
        <v>14.01</v>
      </c>
      <c r="E123" s="7">
        <f t="shared" si="0"/>
        <v>268.59386152748039</v>
      </c>
      <c r="F123" s="27">
        <f t="shared" si="3"/>
        <v>0.28999999999999998</v>
      </c>
      <c r="G123" s="8">
        <f>VLOOKUP(A123,'Tax Data'!B:Q,16,FALSE)</f>
        <v>0.14000000000000001</v>
      </c>
      <c r="H123" s="2">
        <v>750</v>
      </c>
      <c r="I123" s="7">
        <f t="shared" si="1"/>
        <v>29023.412903225806</v>
      </c>
      <c r="J123" s="8">
        <v>0.2</v>
      </c>
      <c r="K123" s="2">
        <v>50</v>
      </c>
      <c r="L123" s="2">
        <v>167</v>
      </c>
      <c r="M123" s="8">
        <v>0.2</v>
      </c>
    </row>
    <row r="124" spans="1:13">
      <c r="A124" s="1" t="s">
        <v>144</v>
      </c>
      <c r="B124" s="2" t="s">
        <v>34</v>
      </c>
      <c r="C124" s="7">
        <v>6274</v>
      </c>
      <c r="D124" s="3">
        <v>23.7</v>
      </c>
      <c r="E124" s="7">
        <f t="shared" si="0"/>
        <v>264.72573839662448</v>
      </c>
      <c r="F124" s="27">
        <f t="shared" si="3"/>
        <v>0.28399999999999997</v>
      </c>
      <c r="G124" s="8">
        <f>VLOOKUP(A124,'Tax Data'!B:Q,16,FALSE)</f>
        <v>0.02</v>
      </c>
      <c r="H124" s="2">
        <v>750</v>
      </c>
      <c r="I124" s="7">
        <f t="shared" si="1"/>
        <v>49189.096774193546</v>
      </c>
      <c r="J124" s="8">
        <v>0.12</v>
      </c>
      <c r="K124" s="2">
        <v>50</v>
      </c>
      <c r="L124" s="2" t="s">
        <v>48</v>
      </c>
      <c r="M124" s="8">
        <v>0</v>
      </c>
    </row>
    <row r="125" spans="1:13">
      <c r="A125" s="1" t="s">
        <v>145</v>
      </c>
      <c r="B125" s="2" t="s">
        <v>36</v>
      </c>
      <c r="C125" s="7">
        <v>3960</v>
      </c>
      <c r="D125" s="3">
        <v>15.02</v>
      </c>
      <c r="E125" s="7">
        <f t="shared" si="0"/>
        <v>263.6484687083888</v>
      </c>
      <c r="F125" s="27">
        <f t="shared" si="3"/>
        <v>0.27900000000000003</v>
      </c>
      <c r="G125" s="8">
        <f>VLOOKUP(A125,'Tax Data'!B:Q,16,FALSE)</f>
        <v>0.05</v>
      </c>
      <c r="H125" s="2">
        <v>750</v>
      </c>
      <c r="I125" s="7">
        <f t="shared" si="1"/>
        <v>31190.03010752688</v>
      </c>
      <c r="J125" s="8">
        <v>0.19</v>
      </c>
      <c r="K125" s="2">
        <v>50</v>
      </c>
      <c r="L125" s="2">
        <v>218</v>
      </c>
      <c r="M125" s="8">
        <v>0.2</v>
      </c>
    </row>
    <row r="126" spans="1:13">
      <c r="A126" s="1" t="s">
        <v>146</v>
      </c>
      <c r="B126" s="2" t="s">
        <v>36</v>
      </c>
      <c r="C126" s="7">
        <v>2433</v>
      </c>
      <c r="D126" s="3">
        <v>9.23</v>
      </c>
      <c r="E126" s="7">
        <f t="shared" si="0"/>
        <v>263.59696641386779</v>
      </c>
      <c r="F126" s="27">
        <f t="shared" si="3"/>
        <v>0.27300000000000002</v>
      </c>
      <c r="G126" s="8" t="e">
        <f>VLOOKUP(A126,'Tax Data'!B:Q,16,FALSE)</f>
        <v>#N/A</v>
      </c>
      <c r="H126" s="2">
        <v>559</v>
      </c>
      <c r="I126" s="7">
        <f t="shared" si="1"/>
        <v>19167.184946236557</v>
      </c>
      <c r="J126" s="8">
        <v>0.23</v>
      </c>
      <c r="K126" s="2">
        <v>37</v>
      </c>
      <c r="L126" s="2">
        <v>305</v>
      </c>
      <c r="M126" s="8">
        <v>0.4</v>
      </c>
    </row>
    <row r="127" spans="1:13">
      <c r="A127" s="1" t="s">
        <v>147</v>
      </c>
      <c r="B127" s="2" t="s">
        <v>34</v>
      </c>
      <c r="C127" s="7">
        <v>6645</v>
      </c>
      <c r="D127" s="3">
        <v>26.23</v>
      </c>
      <c r="E127" s="7">
        <f t="shared" si="0"/>
        <v>253.33587495234465</v>
      </c>
      <c r="F127" s="27">
        <f t="shared" si="3"/>
        <v>0.26700000000000002</v>
      </c>
      <c r="G127" s="8">
        <f>VLOOKUP(A127,'Tax Data'!B:Q,16,FALSE)</f>
        <v>0.11</v>
      </c>
      <c r="H127" s="2">
        <v>750</v>
      </c>
      <c r="I127" s="7">
        <f t="shared" si="1"/>
        <v>54738.840860215052</v>
      </c>
      <c r="J127" s="8">
        <v>0.11</v>
      </c>
      <c r="K127" s="2">
        <v>50</v>
      </c>
      <c r="L127" s="2">
        <v>79</v>
      </c>
      <c r="M127" s="8">
        <v>0</v>
      </c>
    </row>
    <row r="128" spans="1:13">
      <c r="A128" s="1" t="s">
        <v>148</v>
      </c>
      <c r="B128" s="2" t="s">
        <v>34</v>
      </c>
      <c r="C128" s="7">
        <v>6971</v>
      </c>
      <c r="D128" s="3">
        <v>27.83</v>
      </c>
      <c r="E128" s="7">
        <f t="shared" si="0"/>
        <v>250.48508803449516</v>
      </c>
      <c r="F128" s="27">
        <f t="shared" si="3"/>
        <v>0.26100000000000001</v>
      </c>
      <c r="G128" s="8">
        <f>VLOOKUP(A128,'Tax Data'!B:Q,16,FALSE)</f>
        <v>0.17</v>
      </c>
      <c r="H128" s="2">
        <v>750</v>
      </c>
      <c r="I128" s="7">
        <f t="shared" si="1"/>
        <v>58157.18494623655</v>
      </c>
      <c r="J128" s="8">
        <v>0.11</v>
      </c>
      <c r="K128" s="2">
        <v>50</v>
      </c>
      <c r="L128" s="2" t="s">
        <v>48</v>
      </c>
      <c r="M128" s="8">
        <v>0</v>
      </c>
    </row>
    <row r="129" spans="1:13">
      <c r="A129" s="1" t="s">
        <v>149</v>
      </c>
      <c r="B129" s="2" t="s">
        <v>34</v>
      </c>
      <c r="C129" s="7">
        <v>3359</v>
      </c>
      <c r="D129" s="3">
        <v>13.45</v>
      </c>
      <c r="E129" s="7">
        <f t="shared" si="0"/>
        <v>249.73977695167287</v>
      </c>
      <c r="F129" s="27">
        <f t="shared" si="3"/>
        <v>0.255</v>
      </c>
      <c r="G129" s="8">
        <f>VLOOKUP(A129,'Tax Data'!B:Q,16,FALSE)</f>
        <v>0.15</v>
      </c>
      <c r="H129" s="2">
        <v>750</v>
      </c>
      <c r="I129" s="7">
        <f t="shared" si="1"/>
        <v>28116.892473118274</v>
      </c>
      <c r="J129" s="8">
        <v>0.22</v>
      </c>
      <c r="K129" s="2">
        <v>50</v>
      </c>
      <c r="L129" s="2" t="s">
        <v>48</v>
      </c>
      <c r="M129" s="8">
        <v>0</v>
      </c>
    </row>
    <row r="130" spans="1:13">
      <c r="A130" s="1" t="s">
        <v>150</v>
      </c>
      <c r="B130" s="2" t="s">
        <v>34</v>
      </c>
      <c r="C130" s="7">
        <v>3159</v>
      </c>
      <c r="D130" s="3">
        <v>12.86</v>
      </c>
      <c r="E130" s="7">
        <f t="shared" si="0"/>
        <v>245.64541213063765</v>
      </c>
      <c r="F130" s="27">
        <f t="shared" si="3"/>
        <v>0.25</v>
      </c>
      <c r="G130" s="8">
        <f>VLOOKUP(A130,'Tax Data'!B:Q,16,FALSE)</f>
        <v>0.08</v>
      </c>
      <c r="H130" s="2">
        <v>750</v>
      </c>
      <c r="I130" s="7">
        <f t="shared" si="1"/>
        <v>26936.165591397847</v>
      </c>
      <c r="J130" s="8">
        <v>0.24</v>
      </c>
      <c r="K130" s="2">
        <v>50</v>
      </c>
      <c r="L130" s="2" t="s">
        <v>48</v>
      </c>
      <c r="M130" s="8">
        <v>0</v>
      </c>
    </row>
    <row r="131" spans="1:13">
      <c r="A131" s="1" t="s">
        <v>151</v>
      </c>
      <c r="B131" s="2" t="s">
        <v>36</v>
      </c>
      <c r="C131" s="7">
        <v>3601</v>
      </c>
      <c r="D131" s="3">
        <v>14.9</v>
      </c>
      <c r="E131" s="7">
        <f t="shared" si="0"/>
        <v>241.67785234899327</v>
      </c>
      <c r="F131" s="27">
        <f t="shared" ref="F131:F178" si="4">IFERROR(_xlfn.PERCENTRANK.EXC($E$2:$E$172,E131),0)</f>
        <v>0.24399999999999999</v>
      </c>
      <c r="G131" s="8">
        <f>VLOOKUP(A131,'Tax Data'!B:Q,16,FALSE)</f>
        <v>0.05</v>
      </c>
      <c r="H131" s="2">
        <v>750</v>
      </c>
      <c r="I131" s="7">
        <f t="shared" si="1"/>
        <v>31268.204301075268</v>
      </c>
      <c r="J131" s="8">
        <v>0.21</v>
      </c>
      <c r="K131" s="2">
        <v>50</v>
      </c>
      <c r="L131" s="2">
        <v>333</v>
      </c>
      <c r="M131" s="8">
        <v>0.4</v>
      </c>
    </row>
    <row r="132" spans="1:13">
      <c r="A132" s="1" t="s">
        <v>13</v>
      </c>
      <c r="B132" s="2" t="s">
        <v>36</v>
      </c>
      <c r="C132" s="7">
        <v>4043</v>
      </c>
      <c r="D132" s="3">
        <v>16.82</v>
      </c>
      <c r="E132" s="7">
        <f t="shared" si="0"/>
        <v>240.36860879904876</v>
      </c>
      <c r="F132" s="27">
        <f t="shared" si="4"/>
        <v>0.23799999999999999</v>
      </c>
      <c r="G132" s="8">
        <f>VLOOKUP(A132,'Tax Data'!B:Q,16,FALSE)</f>
        <v>0.03</v>
      </c>
      <c r="H132" s="2">
        <v>750</v>
      </c>
      <c r="I132" s="7">
        <f t="shared" si="1"/>
        <v>35319.417204301069</v>
      </c>
      <c r="J132" s="8">
        <v>0.19</v>
      </c>
      <c r="K132" s="2">
        <v>50</v>
      </c>
      <c r="L132" s="2">
        <v>702</v>
      </c>
      <c r="M132" s="8">
        <v>0.75</v>
      </c>
    </row>
    <row r="133" spans="1:13">
      <c r="A133" s="1" t="s">
        <v>152</v>
      </c>
      <c r="B133" s="2" t="s">
        <v>34</v>
      </c>
      <c r="C133" s="7">
        <v>3052</v>
      </c>
      <c r="D133" s="3">
        <v>12.95</v>
      </c>
      <c r="E133" s="7">
        <f t="shared" si="0"/>
        <v>235.67567567567568</v>
      </c>
      <c r="F133" s="27">
        <f t="shared" si="4"/>
        <v>0.23200000000000001</v>
      </c>
      <c r="G133" s="8">
        <f>VLOOKUP(A133,'Tax Data'!B:Q,16,FALSE)</f>
        <v>0.1</v>
      </c>
      <c r="H133" s="2">
        <v>587</v>
      </c>
      <c r="I133" s="7">
        <f t="shared" si="1"/>
        <v>27253.784946236556</v>
      </c>
      <c r="J133" s="8">
        <v>0.19</v>
      </c>
      <c r="K133" s="2">
        <v>39</v>
      </c>
      <c r="L133" s="2" t="s">
        <v>48</v>
      </c>
      <c r="M133" s="8">
        <v>0</v>
      </c>
    </row>
    <row r="134" spans="1:13">
      <c r="A134" s="1" t="s">
        <v>153</v>
      </c>
      <c r="B134" s="2" t="s">
        <v>36</v>
      </c>
      <c r="C134" s="7">
        <v>3889</v>
      </c>
      <c r="D134" s="3">
        <v>16.52</v>
      </c>
      <c r="E134" s="7">
        <f t="shared" si="0"/>
        <v>235.41162227602905</v>
      </c>
      <c r="F134" s="27">
        <f t="shared" si="4"/>
        <v>0.22600000000000001</v>
      </c>
      <c r="G134" s="8">
        <f>VLOOKUP(A134,'Tax Data'!B:Q,16,FALSE)</f>
        <v>0.26</v>
      </c>
      <c r="H134" s="2">
        <v>750</v>
      </c>
      <c r="I134" s="7">
        <f t="shared" si="1"/>
        <v>34771.352688172039</v>
      </c>
      <c r="J134" s="8">
        <v>0.19</v>
      </c>
      <c r="K134" s="2">
        <v>50</v>
      </c>
      <c r="L134" s="2">
        <v>244</v>
      </c>
      <c r="M134" s="8">
        <v>0.2</v>
      </c>
    </row>
    <row r="135" spans="1:13">
      <c r="A135" s="1" t="s">
        <v>154</v>
      </c>
      <c r="B135" s="2" t="s">
        <v>126</v>
      </c>
      <c r="C135" s="7">
        <v>2362</v>
      </c>
      <c r="D135" s="3">
        <v>10.29</v>
      </c>
      <c r="E135" s="7">
        <f t="shared" si="0"/>
        <v>229.54324586977651</v>
      </c>
      <c r="F135" s="27">
        <f t="shared" si="4"/>
        <v>0.22</v>
      </c>
      <c r="G135" s="8">
        <f>VLOOKUP(A135,'Tax Data'!B:Q,16,FALSE)</f>
        <v>0.15</v>
      </c>
      <c r="H135" s="2">
        <v>118</v>
      </c>
      <c r="I135" s="7">
        <f t="shared" si="1"/>
        <v>21718.812903225804</v>
      </c>
      <c r="J135" s="8">
        <v>0.05</v>
      </c>
      <c r="K135" s="2" t="s">
        <v>48</v>
      </c>
      <c r="L135" s="2" t="s">
        <v>48</v>
      </c>
      <c r="M135" s="8">
        <v>0</v>
      </c>
    </row>
    <row r="136" spans="1:13">
      <c r="A136" s="1" t="s">
        <v>155</v>
      </c>
      <c r="B136" s="2" t="s">
        <v>34</v>
      </c>
      <c r="C136" s="7">
        <v>4620</v>
      </c>
      <c r="D136" s="3">
        <v>21.71</v>
      </c>
      <c r="E136" s="7">
        <f t="shared" si="0"/>
        <v>212.80515891294334</v>
      </c>
      <c r="F136" s="27">
        <f t="shared" si="4"/>
        <v>0.215</v>
      </c>
      <c r="G136" s="8">
        <f>VLOOKUP(A136,'Tax Data'!B:Q,16,FALSE)</f>
        <v>0.18</v>
      </c>
      <c r="H136" s="2">
        <v>750</v>
      </c>
      <c r="I136" s="7">
        <f t="shared" si="1"/>
        <v>46186.068817204301</v>
      </c>
      <c r="J136" s="8">
        <v>0.16</v>
      </c>
      <c r="K136" s="2">
        <v>50</v>
      </c>
      <c r="L136" s="2" t="s">
        <v>48</v>
      </c>
      <c r="M136" s="8">
        <v>0</v>
      </c>
    </row>
    <row r="137" spans="1:13">
      <c r="A137" s="1" t="s">
        <v>156</v>
      </c>
      <c r="B137" s="2" t="s">
        <v>34</v>
      </c>
      <c r="C137" s="7">
        <v>7439</v>
      </c>
      <c r="D137" s="3">
        <v>35.08</v>
      </c>
      <c r="E137" s="7">
        <f t="shared" si="0"/>
        <v>212.0581527936146</v>
      </c>
      <c r="F137" s="27">
        <f t="shared" si="4"/>
        <v>0.20899999999999999</v>
      </c>
      <c r="G137" s="8">
        <f>VLOOKUP(A137,'Tax Data'!B:Q,16,FALSE)</f>
        <v>0.04</v>
      </c>
      <c r="H137" s="2">
        <v>750</v>
      </c>
      <c r="I137" s="7">
        <f t="shared" si="1"/>
        <v>74655.744086021499</v>
      </c>
      <c r="J137" s="8">
        <v>0.1</v>
      </c>
      <c r="K137" s="2">
        <v>50</v>
      </c>
      <c r="L137" s="2" t="s">
        <v>48</v>
      </c>
      <c r="M137" s="8">
        <v>0</v>
      </c>
    </row>
    <row r="138" spans="1:13">
      <c r="A138" s="1" t="s">
        <v>157</v>
      </c>
      <c r="B138" s="2" t="s">
        <v>36</v>
      </c>
      <c r="C138" s="7">
        <v>2925</v>
      </c>
      <c r="D138" s="3">
        <v>14.18</v>
      </c>
      <c r="E138" s="7">
        <f t="shared" si="0"/>
        <v>206.27644569816644</v>
      </c>
      <c r="F138" s="27">
        <f t="shared" si="4"/>
        <v>0.20300000000000001</v>
      </c>
      <c r="G138" s="8">
        <f>VLOOKUP(A138,'Tax Data'!B:Q,16,FALSE)</f>
        <v>0.03</v>
      </c>
      <c r="H138" s="2">
        <v>731</v>
      </c>
      <c r="I138" s="7">
        <f t="shared" si="1"/>
        <v>30259.249462365588</v>
      </c>
      <c r="J138" s="8">
        <v>0.25</v>
      </c>
      <c r="K138" s="2">
        <v>49</v>
      </c>
      <c r="L138" s="2">
        <v>184</v>
      </c>
      <c r="M138" s="8">
        <v>0.2</v>
      </c>
    </row>
    <row r="139" spans="1:13">
      <c r="A139" s="1" t="s">
        <v>158</v>
      </c>
      <c r="B139" s="2" t="s">
        <v>36</v>
      </c>
      <c r="C139" s="7">
        <v>6476</v>
      </c>
      <c r="D139" s="3">
        <v>32.11</v>
      </c>
      <c r="E139" s="7">
        <f t="shared" si="0"/>
        <v>201.68171909062599</v>
      </c>
      <c r="F139" s="27">
        <f t="shared" si="4"/>
        <v>0.19700000000000001</v>
      </c>
      <c r="G139" s="8">
        <f>VLOOKUP(A139,'Tax Data'!B:Q,16,FALSE)</f>
        <v>0.09</v>
      </c>
      <c r="H139" s="2">
        <v>971</v>
      </c>
      <c r="I139" s="7">
        <f t="shared" si="1"/>
        <v>68668.305376344084</v>
      </c>
      <c r="J139" s="8">
        <v>0.15</v>
      </c>
      <c r="K139" s="2">
        <v>50</v>
      </c>
      <c r="L139" s="2">
        <v>327</v>
      </c>
      <c r="M139" s="8">
        <v>0.4</v>
      </c>
    </row>
    <row r="140" spans="1:13">
      <c r="A140" s="1" t="s">
        <v>159</v>
      </c>
      <c r="B140" s="2" t="s">
        <v>126</v>
      </c>
      <c r="C140" s="7">
        <v>2358</v>
      </c>
      <c r="D140" s="3">
        <v>11.9</v>
      </c>
      <c r="E140" s="7">
        <f t="shared" si="0"/>
        <v>198.15126050420167</v>
      </c>
      <c r="F140" s="27">
        <f t="shared" si="4"/>
        <v>0.191</v>
      </c>
      <c r="G140" s="8">
        <f>VLOOKUP(A140,'Tax Data'!B:Q,16,FALSE)</f>
        <v>0.05</v>
      </c>
      <c r="H140" s="2">
        <v>118</v>
      </c>
      <c r="I140" s="7">
        <f t="shared" si="1"/>
        <v>25490.559139784946</v>
      </c>
      <c r="J140" s="8">
        <v>0.05</v>
      </c>
      <c r="K140" s="2" t="s">
        <v>48</v>
      </c>
      <c r="L140" s="2" t="s">
        <v>48</v>
      </c>
      <c r="M140" s="8">
        <v>0</v>
      </c>
    </row>
    <row r="141" spans="1:13">
      <c r="A141" s="1" t="s">
        <v>14</v>
      </c>
      <c r="B141" s="2" t="s">
        <v>36</v>
      </c>
      <c r="C141" s="7">
        <v>2771</v>
      </c>
      <c r="D141" s="3">
        <v>14.23</v>
      </c>
      <c r="E141" s="7">
        <f t="shared" si="0"/>
        <v>194.72944483485594</v>
      </c>
      <c r="F141" s="27">
        <f t="shared" si="4"/>
        <v>0.186</v>
      </c>
      <c r="G141" s="8">
        <f>VLOOKUP(A141,'Tax Data'!B:Q,16,FALSE)</f>
        <v>0.03</v>
      </c>
      <c r="H141" s="2">
        <v>635</v>
      </c>
      <c r="I141" s="7">
        <f t="shared" si="1"/>
        <v>30530.260215053764</v>
      </c>
      <c r="J141" s="8">
        <v>0.23</v>
      </c>
      <c r="K141" s="2">
        <v>42</v>
      </c>
      <c r="L141" s="2">
        <v>130</v>
      </c>
      <c r="M141" s="8">
        <v>0.2</v>
      </c>
    </row>
    <row r="142" spans="1:13">
      <c r="A142" s="1" t="s">
        <v>160</v>
      </c>
      <c r="B142" s="2" t="s">
        <v>36</v>
      </c>
      <c r="C142" s="7">
        <v>3107</v>
      </c>
      <c r="D142" s="3">
        <v>15.97</v>
      </c>
      <c r="E142" s="7">
        <f t="shared" si="0"/>
        <v>194.55228553537881</v>
      </c>
      <c r="F142" s="27">
        <f t="shared" si="4"/>
        <v>0.18</v>
      </c>
      <c r="G142" s="8">
        <f>VLOOKUP(A142,'Tax Data'!B:Q,16,FALSE)</f>
        <v>7.0000000000000007E-2</v>
      </c>
      <c r="H142" s="2">
        <v>750</v>
      </c>
      <c r="I142" s="7">
        <f t="shared" si="1"/>
        <v>34266.234408602148</v>
      </c>
      <c r="J142" s="8">
        <v>0.24</v>
      </c>
      <c r="K142" s="2">
        <v>50</v>
      </c>
      <c r="L142" s="2">
        <v>300</v>
      </c>
      <c r="M142" s="8">
        <v>0.4</v>
      </c>
    </row>
    <row r="143" spans="1:13">
      <c r="A143" s="10" t="s">
        <v>161</v>
      </c>
      <c r="B143" s="11" t="s">
        <v>36</v>
      </c>
      <c r="C143" s="12">
        <v>1460</v>
      </c>
      <c r="D143" s="13">
        <v>7.6</v>
      </c>
      <c r="E143" s="12">
        <f t="shared" si="0"/>
        <v>192.10526315789474</v>
      </c>
      <c r="F143" s="27">
        <f t="shared" si="4"/>
        <v>0.17399999999999999</v>
      </c>
      <c r="G143" s="14">
        <f>VLOOKUP(A143,'Tax Data'!B:Q,16,FALSE)</f>
        <v>0.01</v>
      </c>
      <c r="H143" s="11">
        <v>365</v>
      </c>
      <c r="I143" s="12">
        <f t="shared" si="1"/>
        <v>16325.634408602149</v>
      </c>
      <c r="J143" s="14">
        <v>0.25</v>
      </c>
      <c r="K143" s="11">
        <v>24</v>
      </c>
      <c r="L143" s="11">
        <v>111</v>
      </c>
      <c r="M143" s="14">
        <v>0.2</v>
      </c>
    </row>
    <row r="144" spans="1:13">
      <c r="A144" s="1" t="s">
        <v>162</v>
      </c>
      <c r="B144" s="2" t="s">
        <v>126</v>
      </c>
      <c r="C144" s="7">
        <v>2898</v>
      </c>
      <c r="D144" s="3">
        <v>15.33</v>
      </c>
      <c r="E144" s="7">
        <f t="shared" si="0"/>
        <v>189.04109589041096</v>
      </c>
      <c r="F144" s="27">
        <f t="shared" si="4"/>
        <v>0.16800000000000001</v>
      </c>
      <c r="G144" s="8">
        <f>VLOOKUP(A144,'Tax Data'!B:Q,16,FALSE)</f>
        <v>0.38</v>
      </c>
      <c r="H144" s="2">
        <v>145</v>
      </c>
      <c r="I144" s="7">
        <f t="shared" si="1"/>
        <v>32977.496774193547</v>
      </c>
      <c r="J144" s="8">
        <v>0.05</v>
      </c>
      <c r="K144" s="2" t="s">
        <v>48</v>
      </c>
      <c r="L144" s="2" t="s">
        <v>48</v>
      </c>
      <c r="M144" s="8">
        <v>0</v>
      </c>
    </row>
    <row r="145" spans="1:13">
      <c r="A145" s="1" t="s">
        <v>163</v>
      </c>
      <c r="B145" s="2" t="s">
        <v>126</v>
      </c>
      <c r="C145" s="7">
        <v>4371</v>
      </c>
      <c r="D145" s="3">
        <v>23.26</v>
      </c>
      <c r="E145" s="7">
        <f t="shared" si="0"/>
        <v>187.91917454858125</v>
      </c>
      <c r="F145" s="27">
        <f t="shared" si="4"/>
        <v>0.16200000000000001</v>
      </c>
      <c r="G145" s="8">
        <f>VLOOKUP(A145,'Tax Data'!B:Q,16,FALSE)</f>
        <v>7.0000000000000007E-2</v>
      </c>
      <c r="H145" s="2">
        <v>219</v>
      </c>
      <c r="I145" s="7">
        <f t="shared" si="1"/>
        <v>50062.402150537637</v>
      </c>
      <c r="J145" s="8">
        <v>0.05</v>
      </c>
      <c r="K145" s="2" t="s">
        <v>48</v>
      </c>
      <c r="L145" s="2" t="s">
        <v>48</v>
      </c>
      <c r="M145" s="8">
        <v>0</v>
      </c>
    </row>
    <row r="146" spans="1:13">
      <c r="A146" s="1" t="s">
        <v>164</v>
      </c>
      <c r="B146" s="2" t="s">
        <v>126</v>
      </c>
      <c r="C146" s="7">
        <v>4805</v>
      </c>
      <c r="D146" s="3">
        <v>26.39</v>
      </c>
      <c r="E146" s="7">
        <f t="shared" si="0"/>
        <v>182.07654414550967</v>
      </c>
      <c r="F146" s="27">
        <f t="shared" si="4"/>
        <v>0.156</v>
      </c>
      <c r="G146" s="8">
        <f>VLOOKUP(A146,'Tax Data'!B:Q,16,FALSE)</f>
        <v>0.05</v>
      </c>
      <c r="H146" s="2">
        <v>240</v>
      </c>
      <c r="I146" s="7">
        <f t="shared" si="1"/>
        <v>56953.275268817204</v>
      </c>
      <c r="J146" s="8">
        <v>0.05</v>
      </c>
      <c r="K146" s="2" t="s">
        <v>48</v>
      </c>
      <c r="L146" s="2" t="s">
        <v>48</v>
      </c>
      <c r="M146" s="8">
        <v>0</v>
      </c>
    </row>
    <row r="147" spans="1:13">
      <c r="A147" s="1" t="s">
        <v>165</v>
      </c>
      <c r="B147" s="2" t="s">
        <v>34</v>
      </c>
      <c r="C147" s="7">
        <v>3805</v>
      </c>
      <c r="D147" s="3">
        <v>20.93</v>
      </c>
      <c r="E147" s="7">
        <f t="shared" si="0"/>
        <v>181.79646440516007</v>
      </c>
      <c r="F147" s="27">
        <f t="shared" si="4"/>
        <v>0.151</v>
      </c>
      <c r="G147" s="8">
        <f>VLOOKUP(A147,'Tax Data'!B:Q,16,FALSE)</f>
        <v>0.12</v>
      </c>
      <c r="H147" s="2">
        <v>750</v>
      </c>
      <c r="I147" s="7">
        <f t="shared" si="1"/>
        <v>45175.701075268815</v>
      </c>
      <c r="J147" s="8">
        <v>0.2</v>
      </c>
      <c r="K147" s="2">
        <v>50</v>
      </c>
      <c r="L147" s="2" t="s">
        <v>48</v>
      </c>
      <c r="M147" s="8">
        <v>0</v>
      </c>
    </row>
    <row r="148" spans="1:13">
      <c r="A148" s="1" t="s">
        <v>166</v>
      </c>
      <c r="B148" s="2" t="s">
        <v>36</v>
      </c>
      <c r="C148" s="7">
        <v>2599</v>
      </c>
      <c r="D148" s="3">
        <v>15.82</v>
      </c>
      <c r="E148" s="7">
        <f t="shared" si="0"/>
        <v>164.28571428571428</v>
      </c>
      <c r="F148" s="27">
        <f t="shared" si="4"/>
        <v>0.14499999999999999</v>
      </c>
      <c r="G148" s="8">
        <f>VLOOKUP(A148,'Tax Data'!B:Q,16,FALSE)</f>
        <v>0.06</v>
      </c>
      <c r="H148" s="2">
        <v>650</v>
      </c>
      <c r="I148" s="7">
        <f t="shared" si="1"/>
        <v>34423.202150537632</v>
      </c>
      <c r="J148" s="8">
        <v>0.25</v>
      </c>
      <c r="K148" s="2">
        <v>43</v>
      </c>
      <c r="L148" s="2">
        <v>338</v>
      </c>
      <c r="M148" s="8">
        <v>0.4</v>
      </c>
    </row>
    <row r="149" spans="1:13">
      <c r="A149" s="1" t="s">
        <v>167</v>
      </c>
      <c r="B149" s="2" t="s">
        <v>126</v>
      </c>
      <c r="C149" s="7">
        <v>2770</v>
      </c>
      <c r="D149" s="3">
        <v>17.32</v>
      </c>
      <c r="E149" s="7">
        <f t="shared" si="0"/>
        <v>159.93071593533486</v>
      </c>
      <c r="F149" s="27">
        <f t="shared" si="4"/>
        <v>0.13900000000000001</v>
      </c>
      <c r="G149" s="8">
        <f>VLOOKUP(A149,'Tax Data'!B:Q,16,FALSE)</f>
        <v>0.05</v>
      </c>
      <c r="H149" s="2">
        <v>139</v>
      </c>
      <c r="I149" s="7">
        <f t="shared" si="1"/>
        <v>37762.524731182792</v>
      </c>
      <c r="J149" s="8">
        <v>0.05</v>
      </c>
      <c r="K149" s="2" t="s">
        <v>48</v>
      </c>
      <c r="L149" s="2" t="s">
        <v>48</v>
      </c>
      <c r="M149" s="8">
        <v>0</v>
      </c>
    </row>
    <row r="150" spans="1:13">
      <c r="A150" s="1" t="s">
        <v>168</v>
      </c>
      <c r="B150" s="2" t="s">
        <v>126</v>
      </c>
      <c r="C150" s="7">
        <v>4624</v>
      </c>
      <c r="D150" s="3">
        <v>29.6</v>
      </c>
      <c r="E150" s="7">
        <f t="shared" si="0"/>
        <v>156.2162162162162</v>
      </c>
      <c r="F150" s="27">
        <f t="shared" si="4"/>
        <v>0.13300000000000001</v>
      </c>
      <c r="G150" s="8">
        <f>VLOOKUP(A150,'Tax Data'!B:Q,16,FALSE)</f>
        <v>0.11</v>
      </c>
      <c r="H150" s="2">
        <v>231</v>
      </c>
      <c r="I150" s="7">
        <f t="shared" si="1"/>
        <v>64646.365591397844</v>
      </c>
      <c r="J150" s="8">
        <v>0.05</v>
      </c>
      <c r="K150" s="2" t="s">
        <v>48</v>
      </c>
      <c r="L150" s="2">
        <v>30</v>
      </c>
      <c r="M150" s="8">
        <v>0</v>
      </c>
    </row>
    <row r="151" spans="1:13">
      <c r="A151" s="1" t="s">
        <v>169</v>
      </c>
      <c r="B151" s="2" t="s">
        <v>126</v>
      </c>
      <c r="C151" s="7">
        <v>2360</v>
      </c>
      <c r="D151" s="3">
        <v>16.510000000000002</v>
      </c>
      <c r="E151" s="7">
        <f t="shared" si="0"/>
        <v>142.94367050272561</v>
      </c>
      <c r="F151" s="27">
        <f t="shared" si="4"/>
        <v>0.127</v>
      </c>
      <c r="G151" s="8">
        <f>VLOOKUP(A151,'Tax Data'!B:Q,16,FALSE)</f>
        <v>0.02</v>
      </c>
      <c r="H151" s="2">
        <v>118</v>
      </c>
      <c r="I151" s="7">
        <f t="shared" si="1"/>
        <v>36276.95053763441</v>
      </c>
      <c r="J151" s="8">
        <v>0.05</v>
      </c>
      <c r="K151" s="2" t="s">
        <v>48</v>
      </c>
      <c r="L151" s="2">
        <v>79</v>
      </c>
      <c r="M151" s="8">
        <v>0</v>
      </c>
    </row>
    <row r="152" spans="1:13">
      <c r="A152" s="1" t="s">
        <v>170</v>
      </c>
      <c r="B152" s="2" t="s">
        <v>36</v>
      </c>
      <c r="C152" s="7">
        <v>9808</v>
      </c>
      <c r="D152" s="3">
        <v>69.040000000000006</v>
      </c>
      <c r="E152" s="7">
        <f t="shared" si="0"/>
        <v>142.06257242178447</v>
      </c>
      <c r="F152" s="27">
        <f t="shared" si="4"/>
        <v>0.122</v>
      </c>
      <c r="G152" s="8">
        <f>VLOOKUP(A152,'Tax Data'!B:Q,16,FALSE)</f>
        <v>0.15</v>
      </c>
      <c r="H152" s="7">
        <v>1471</v>
      </c>
      <c r="I152" s="7">
        <f t="shared" si="1"/>
        <v>151760.44731182797</v>
      </c>
      <c r="J152" s="8">
        <v>0.15</v>
      </c>
      <c r="K152" s="2">
        <v>50</v>
      </c>
      <c r="L152" s="2">
        <v>260</v>
      </c>
      <c r="M152" s="8">
        <v>0.4</v>
      </c>
    </row>
    <row r="153" spans="1:13">
      <c r="A153" s="1" t="s">
        <v>171</v>
      </c>
      <c r="B153" s="2" t="s">
        <v>126</v>
      </c>
      <c r="C153" s="7">
        <v>2995</v>
      </c>
      <c r="D153" s="3">
        <v>21.6</v>
      </c>
      <c r="E153" s="7">
        <f t="shared" si="0"/>
        <v>138.65740740740739</v>
      </c>
      <c r="F153" s="27">
        <f t="shared" si="4"/>
        <v>0.11600000000000001</v>
      </c>
      <c r="G153" s="8">
        <f>VLOOKUP(A153,'Tax Data'!B:Q,16,FALSE)</f>
        <v>0.02</v>
      </c>
      <c r="H153" s="2">
        <v>150</v>
      </c>
      <c r="I153" s="7">
        <f t="shared" si="1"/>
        <v>47553.645161290318</v>
      </c>
      <c r="J153" s="8">
        <v>0.05</v>
      </c>
      <c r="K153" s="2" t="s">
        <v>48</v>
      </c>
      <c r="L153" s="2" t="s">
        <v>48</v>
      </c>
      <c r="M153" s="8">
        <v>0</v>
      </c>
    </row>
    <row r="154" spans="1:13">
      <c r="A154" s="1" t="s">
        <v>172</v>
      </c>
      <c r="B154" s="2" t="s">
        <v>126</v>
      </c>
      <c r="C154" s="7">
        <v>2046</v>
      </c>
      <c r="D154" s="3">
        <v>15.1</v>
      </c>
      <c r="E154" s="7">
        <f t="shared" si="0"/>
        <v>135.49668874172187</v>
      </c>
      <c r="F154" s="27">
        <f t="shared" si="4"/>
        <v>0.11</v>
      </c>
      <c r="G154" s="8">
        <f>VLOOKUP(A154,'Tax Data'!B:Q,16,FALSE)</f>
        <v>0.01</v>
      </c>
      <c r="H154" s="2">
        <v>102</v>
      </c>
      <c r="I154" s="7">
        <f t="shared" si="1"/>
        <v>33291.247311827952</v>
      </c>
      <c r="J154" s="8">
        <v>0.05</v>
      </c>
      <c r="K154" s="2" t="s">
        <v>48</v>
      </c>
      <c r="L154" s="2" t="s">
        <v>48</v>
      </c>
      <c r="M154" s="8">
        <v>0</v>
      </c>
    </row>
    <row r="155" spans="1:13">
      <c r="A155" s="1" t="s">
        <v>173</v>
      </c>
      <c r="B155" s="2" t="s">
        <v>36</v>
      </c>
      <c r="C155" s="7">
        <v>2405</v>
      </c>
      <c r="D155" s="3">
        <v>18.2</v>
      </c>
      <c r="E155" s="7">
        <f t="shared" si="0"/>
        <v>132.14285714285714</v>
      </c>
      <c r="F155" s="27">
        <f t="shared" si="4"/>
        <v>0.104</v>
      </c>
      <c r="G155" s="8">
        <f>VLOOKUP(A155,'Tax Data'!B:Q,16,FALSE)</f>
        <v>0.12</v>
      </c>
      <c r="H155" s="2">
        <v>601</v>
      </c>
      <c r="I155" s="7">
        <f t="shared" si="1"/>
        <v>40186.913978494616</v>
      </c>
      <c r="J155" s="8">
        <v>0.25</v>
      </c>
      <c r="K155" s="2">
        <v>40</v>
      </c>
      <c r="L155" s="2">
        <v>149</v>
      </c>
      <c r="M155" s="8">
        <v>0.2</v>
      </c>
    </row>
    <row r="156" spans="1:13">
      <c r="A156" s="1" t="s">
        <v>174</v>
      </c>
      <c r="B156" s="2" t="s">
        <v>126</v>
      </c>
      <c r="C156" s="7">
        <v>3072</v>
      </c>
      <c r="D156" s="3">
        <v>23.37</v>
      </c>
      <c r="E156" s="7">
        <f t="shared" si="0"/>
        <v>131.45057766367137</v>
      </c>
      <c r="F156" s="27">
        <f t="shared" si="4"/>
        <v>9.8000000000000004E-2</v>
      </c>
      <c r="G156" s="8">
        <f>VLOOKUP(A156,'Tax Data'!B:Q,16,FALSE)</f>
        <v>0.03</v>
      </c>
      <c r="H156" s="2">
        <v>154</v>
      </c>
      <c r="I156" s="7">
        <f t="shared" si="1"/>
        <v>51618.825806451612</v>
      </c>
      <c r="J156" s="8">
        <v>0.05</v>
      </c>
      <c r="K156" s="2" t="s">
        <v>48</v>
      </c>
      <c r="L156" s="2">
        <v>69</v>
      </c>
      <c r="M156" s="8">
        <v>0</v>
      </c>
    </row>
    <row r="157" spans="1:13">
      <c r="A157" s="1" t="s">
        <v>175</v>
      </c>
      <c r="B157" s="2" t="s">
        <v>126</v>
      </c>
      <c r="C157" s="7">
        <v>1740</v>
      </c>
      <c r="D157" s="3">
        <v>13.4</v>
      </c>
      <c r="E157" s="7">
        <f t="shared" si="0"/>
        <v>129.85074626865671</v>
      </c>
      <c r="F157" s="27">
        <f t="shared" si="4"/>
        <v>9.2999999999999999E-2</v>
      </c>
      <c r="G157" s="8">
        <f>VLOOKUP(A157,'Tax Data'!B:Q,16,FALSE)</f>
        <v>0.01</v>
      </c>
      <c r="H157" s="2">
        <v>87</v>
      </c>
      <c r="I157" s="7">
        <f t="shared" si="1"/>
        <v>29618.881720430105</v>
      </c>
      <c r="J157" s="8">
        <v>0.05</v>
      </c>
      <c r="K157" s="2" t="s">
        <v>48</v>
      </c>
      <c r="L157" s="2" t="s">
        <v>48</v>
      </c>
      <c r="M157" s="8">
        <v>0</v>
      </c>
    </row>
    <row r="158" spans="1:13">
      <c r="A158" s="1" t="s">
        <v>176</v>
      </c>
      <c r="B158" s="2" t="s">
        <v>126</v>
      </c>
      <c r="C158" s="7">
        <v>4153</v>
      </c>
      <c r="D158" s="3">
        <v>32.78</v>
      </c>
      <c r="E158" s="7">
        <f t="shared" si="0"/>
        <v>126.69310555216595</v>
      </c>
      <c r="F158" s="27">
        <f t="shared" si="4"/>
        <v>8.6999999999999994E-2</v>
      </c>
      <c r="G158" s="8">
        <f>VLOOKUP(A158,'Tax Data'!B:Q,16,FALSE)</f>
        <v>0.05</v>
      </c>
      <c r="H158" s="2">
        <v>208</v>
      </c>
      <c r="I158" s="7">
        <f t="shared" si="1"/>
        <v>72559.249462365595</v>
      </c>
      <c r="J158" s="8">
        <v>0.05</v>
      </c>
      <c r="K158" s="2" t="s">
        <v>48</v>
      </c>
      <c r="L158" s="2" t="s">
        <v>48</v>
      </c>
      <c r="M158" s="8">
        <v>0</v>
      </c>
    </row>
    <row r="159" spans="1:13">
      <c r="A159" s="1" t="s">
        <v>177</v>
      </c>
      <c r="B159" s="2" t="s">
        <v>126</v>
      </c>
      <c r="C159" s="7">
        <v>4701</v>
      </c>
      <c r="D159" s="3">
        <v>37.31</v>
      </c>
      <c r="E159" s="7">
        <f t="shared" si="0"/>
        <v>125.99839185205037</v>
      </c>
      <c r="F159" s="27">
        <f t="shared" si="4"/>
        <v>8.1000000000000003E-2</v>
      </c>
      <c r="G159" s="8">
        <f>VLOOKUP(A159,'Tax Data'!B:Q,16,FALSE)</f>
        <v>0.12</v>
      </c>
      <c r="H159" s="2">
        <v>235</v>
      </c>
      <c r="I159" s="7">
        <f t="shared" si="1"/>
        <v>82612.423655913983</v>
      </c>
      <c r="J159" s="8">
        <v>0.05</v>
      </c>
      <c r="K159" s="2" t="s">
        <v>48</v>
      </c>
      <c r="L159" s="2" t="s">
        <v>48</v>
      </c>
      <c r="M159" s="8">
        <v>0</v>
      </c>
    </row>
    <row r="160" spans="1:13">
      <c r="A160" s="1" t="s">
        <v>178</v>
      </c>
      <c r="B160" s="2" t="s">
        <v>126</v>
      </c>
      <c r="C160" s="7">
        <v>1897</v>
      </c>
      <c r="D160" s="3">
        <v>15.27</v>
      </c>
      <c r="E160" s="7">
        <f t="shared" si="0"/>
        <v>124.23051735428946</v>
      </c>
      <c r="F160" s="27">
        <f t="shared" si="4"/>
        <v>7.4999999999999997E-2</v>
      </c>
      <c r="G160" s="8">
        <f>VLOOKUP(A160,'Tax Data'!B:Q,16,FALSE)</f>
        <v>0.01</v>
      </c>
      <c r="H160" s="2">
        <v>95</v>
      </c>
      <c r="I160" s="7">
        <f t="shared" si="1"/>
        <v>33838.083870967741</v>
      </c>
      <c r="J160" s="8">
        <v>0.05</v>
      </c>
      <c r="K160" s="2" t="s">
        <v>48</v>
      </c>
      <c r="L160" s="2" t="s">
        <v>48</v>
      </c>
      <c r="M160" s="8">
        <v>0</v>
      </c>
    </row>
    <row r="161" spans="1:13">
      <c r="A161" s="1" t="s">
        <v>179</v>
      </c>
      <c r="B161" s="2" t="s">
        <v>126</v>
      </c>
      <c r="C161" s="7">
        <v>2818</v>
      </c>
      <c r="D161" s="3">
        <v>23.56</v>
      </c>
      <c r="E161" s="7">
        <f t="shared" si="0"/>
        <v>119.60950764006792</v>
      </c>
      <c r="F161" s="27">
        <f t="shared" si="4"/>
        <v>6.9000000000000006E-2</v>
      </c>
      <c r="G161" s="8">
        <f>VLOOKUP(A161,'Tax Data'!B:Q,16,FALSE)</f>
        <v>0.01</v>
      </c>
      <c r="H161" s="2">
        <v>141</v>
      </c>
      <c r="I161" s="7">
        <f t="shared" si="1"/>
        <v>52317.46666666666</v>
      </c>
      <c r="J161" s="8">
        <v>0.05</v>
      </c>
      <c r="K161" s="2" t="s">
        <v>48</v>
      </c>
      <c r="L161" s="2" t="s">
        <v>48</v>
      </c>
      <c r="M161" s="8">
        <v>0</v>
      </c>
    </row>
    <row r="162" spans="1:13">
      <c r="A162" s="10" t="s">
        <v>180</v>
      </c>
      <c r="B162" s="11" t="s">
        <v>126</v>
      </c>
      <c r="C162" s="12">
        <v>1662</v>
      </c>
      <c r="D162" s="13">
        <v>14</v>
      </c>
      <c r="E162" s="12">
        <f t="shared" si="0"/>
        <v>118.71428571428571</v>
      </c>
      <c r="F162" s="34">
        <f t="shared" si="4"/>
        <v>6.3E-2</v>
      </c>
      <c r="G162" s="14">
        <f>VLOOKUP(A162,'Tax Data'!B:Q,16,FALSE)</f>
        <v>7.0000000000000007E-2</v>
      </c>
      <c r="H162" s="11">
        <v>83</v>
      </c>
      <c r="I162" s="12">
        <f t="shared" si="1"/>
        <v>31101.010752688169</v>
      </c>
      <c r="J162" s="14">
        <v>0.05</v>
      </c>
      <c r="K162" s="11" t="s">
        <v>48</v>
      </c>
      <c r="L162" s="11" t="s">
        <v>48</v>
      </c>
      <c r="M162" s="14">
        <v>0</v>
      </c>
    </row>
    <row r="163" spans="1:13">
      <c r="A163" s="1" t="s">
        <v>181</v>
      </c>
      <c r="B163" s="2" t="s">
        <v>126</v>
      </c>
      <c r="C163" s="7">
        <v>1689</v>
      </c>
      <c r="D163" s="3">
        <v>14.69</v>
      </c>
      <c r="E163" s="7">
        <f t="shared" si="0"/>
        <v>114.97617426820968</v>
      </c>
      <c r="F163" s="27">
        <f t="shared" si="4"/>
        <v>5.8000000000000003E-2</v>
      </c>
      <c r="G163" s="8">
        <f>VLOOKUP(A163,'Tax Data'!B:Q,16,FALSE)</f>
        <v>0.02</v>
      </c>
      <c r="H163" s="2">
        <v>84</v>
      </c>
      <c r="I163" s="7">
        <f t="shared" si="1"/>
        <v>32688.759139784939</v>
      </c>
      <c r="J163" s="8">
        <v>0.05</v>
      </c>
      <c r="K163" s="2" t="s">
        <v>48</v>
      </c>
      <c r="L163" s="2" t="s">
        <v>48</v>
      </c>
      <c r="M163" s="8">
        <v>0</v>
      </c>
    </row>
    <row r="164" spans="1:13">
      <c r="A164" s="1" t="s">
        <v>182</v>
      </c>
      <c r="B164" s="2" t="s">
        <v>126</v>
      </c>
      <c r="C164" s="7">
        <v>3612</v>
      </c>
      <c r="D164" s="3">
        <v>32.42</v>
      </c>
      <c r="E164" s="7">
        <f t="shared" si="0"/>
        <v>111.41270820481184</v>
      </c>
      <c r="F164" s="27">
        <f t="shared" si="4"/>
        <v>5.1999999999999998E-2</v>
      </c>
      <c r="G164" s="8">
        <f>VLOOKUP(A164,'Tax Data'!B:Q,16,FALSE)</f>
        <v>0.09</v>
      </c>
      <c r="H164" s="2">
        <v>181</v>
      </c>
      <c r="I164" s="7">
        <f t="shared" si="1"/>
        <v>72257.772043010744</v>
      </c>
      <c r="J164" s="8">
        <v>0.05</v>
      </c>
      <c r="K164" s="2" t="s">
        <v>48</v>
      </c>
      <c r="L164" s="2" t="s">
        <v>48</v>
      </c>
      <c r="M164" s="8">
        <v>0</v>
      </c>
    </row>
    <row r="165" spans="1:13">
      <c r="A165" s="1" t="s">
        <v>183</v>
      </c>
      <c r="B165" s="2" t="s">
        <v>126</v>
      </c>
      <c r="C165" s="7">
        <v>3566</v>
      </c>
      <c r="D165" s="3">
        <v>32.71</v>
      </c>
      <c r="E165" s="7">
        <f t="shared" si="0"/>
        <v>109.01864873127484</v>
      </c>
      <c r="F165" s="27">
        <f t="shared" si="4"/>
        <v>4.5999999999999999E-2</v>
      </c>
      <c r="G165" s="8">
        <f>VLOOKUP(A165,'Tax Data'!B:Q,16,FALSE)</f>
        <v>0.04</v>
      </c>
      <c r="H165" s="2">
        <v>178</v>
      </c>
      <c r="I165" s="7">
        <f t="shared" si="1"/>
        <v>72982.434408602145</v>
      </c>
      <c r="J165" s="8">
        <v>0.05</v>
      </c>
      <c r="K165" s="2" t="s">
        <v>48</v>
      </c>
      <c r="L165" s="2" t="s">
        <v>48</v>
      </c>
      <c r="M165" s="8">
        <v>0</v>
      </c>
    </row>
    <row r="166" spans="1:13">
      <c r="A166" s="10" t="s">
        <v>184</v>
      </c>
      <c r="B166" s="11" t="s">
        <v>126</v>
      </c>
      <c r="C166" s="12">
        <v>1680</v>
      </c>
      <c r="D166" s="13">
        <v>15.48</v>
      </c>
      <c r="E166" s="12">
        <f t="shared" si="0"/>
        <v>108.52713178294573</v>
      </c>
      <c r="F166" s="34">
        <f t="shared" si="4"/>
        <v>0.04</v>
      </c>
      <c r="G166" s="14">
        <f>VLOOKUP(A166,'Tax Data'!B:Q,16,FALSE)</f>
        <v>0.01</v>
      </c>
      <c r="H166" s="11">
        <v>84</v>
      </c>
      <c r="I166" s="12">
        <f t="shared" si="1"/>
        <v>34546.529032258062</v>
      </c>
      <c r="J166" s="14">
        <v>0.05</v>
      </c>
      <c r="K166" s="11" t="s">
        <v>48</v>
      </c>
      <c r="L166" s="11" t="s">
        <v>48</v>
      </c>
      <c r="M166" s="14">
        <v>0</v>
      </c>
    </row>
    <row r="167" spans="1:13">
      <c r="A167" s="1" t="s">
        <v>185</v>
      </c>
      <c r="B167" s="2" t="s">
        <v>126</v>
      </c>
      <c r="C167" s="7">
        <v>3117</v>
      </c>
      <c r="D167" s="3">
        <v>30.62</v>
      </c>
      <c r="E167" s="7">
        <f t="shared" si="0"/>
        <v>101.79621162638797</v>
      </c>
      <c r="F167" s="27">
        <f t="shared" si="4"/>
        <v>3.4000000000000002E-2</v>
      </c>
      <c r="G167" s="8">
        <f>VLOOKUP(A167,'Tax Data'!B:Q,16,FALSE)</f>
        <v>0.08</v>
      </c>
      <c r="H167" s="2">
        <v>156</v>
      </c>
      <c r="I167" s="7">
        <f t="shared" si="1"/>
        <v>68540.384946236562</v>
      </c>
      <c r="J167" s="8">
        <v>0.05</v>
      </c>
      <c r="K167" s="2" t="s">
        <v>48</v>
      </c>
      <c r="L167" s="2" t="s">
        <v>48</v>
      </c>
      <c r="M167" s="8">
        <v>0</v>
      </c>
    </row>
    <row r="168" spans="1:13">
      <c r="A168" s="1" t="s">
        <v>186</v>
      </c>
      <c r="B168" s="2" t="s">
        <v>126</v>
      </c>
      <c r="C168" s="7">
        <v>2788</v>
      </c>
      <c r="D168" s="3">
        <v>27.47</v>
      </c>
      <c r="E168" s="7">
        <f t="shared" si="0"/>
        <v>101.49253731343283</v>
      </c>
      <c r="F168" s="27">
        <f t="shared" si="4"/>
        <v>2.9000000000000001E-2</v>
      </c>
      <c r="G168" s="8">
        <f>VLOOKUP(A168,'Tax Data'!B:Q,16,FALSE)</f>
        <v>0.1</v>
      </c>
      <c r="H168" s="2">
        <v>139</v>
      </c>
      <c r="I168" s="7">
        <f t="shared" si="1"/>
        <v>61497.707526881713</v>
      </c>
      <c r="J168" s="8">
        <v>0.05</v>
      </c>
      <c r="K168" s="2" t="s">
        <v>48</v>
      </c>
      <c r="L168" s="2" t="s">
        <v>48</v>
      </c>
      <c r="M168" s="8">
        <v>0</v>
      </c>
    </row>
    <row r="169" spans="1:13">
      <c r="A169" s="1" t="s">
        <v>187</v>
      </c>
      <c r="B169" s="2" t="s">
        <v>36</v>
      </c>
      <c r="C169" s="7">
        <v>3485</v>
      </c>
      <c r="D169" s="3">
        <v>34.47</v>
      </c>
      <c r="E169" s="7">
        <f t="shared" si="0"/>
        <v>101.10240789091965</v>
      </c>
      <c r="F169" s="27">
        <f t="shared" si="4"/>
        <v>2.3E-2</v>
      </c>
      <c r="G169" s="8">
        <f>VLOOKUP(A169,'Tax Data'!B:Q,16,FALSE)</f>
        <v>0.27</v>
      </c>
      <c r="H169" s="2">
        <v>750</v>
      </c>
      <c r="I169" s="7">
        <f t="shared" si="1"/>
        <v>77182.212903225794</v>
      </c>
      <c r="J169" s="8">
        <v>0.22</v>
      </c>
      <c r="K169" s="2">
        <v>50</v>
      </c>
      <c r="L169" s="2">
        <v>346</v>
      </c>
      <c r="M169" s="8">
        <v>0.4</v>
      </c>
    </row>
    <row r="170" spans="1:13">
      <c r="A170" s="1" t="s">
        <v>188</v>
      </c>
      <c r="B170" s="2" t="s">
        <v>126</v>
      </c>
      <c r="C170" s="7">
        <v>4611</v>
      </c>
      <c r="D170" s="3">
        <v>46.93</v>
      </c>
      <c r="E170" s="7">
        <f t="shared" si="0"/>
        <v>98.252716812273604</v>
      </c>
      <c r="F170" s="27">
        <f t="shared" si="4"/>
        <v>1.7000000000000001E-2</v>
      </c>
      <c r="G170" s="8">
        <f>VLOOKUP(A170,'Tax Data'!B:Q,16,FALSE)</f>
        <v>0.04</v>
      </c>
      <c r="H170" s="2">
        <v>231</v>
      </c>
      <c r="I170" s="7">
        <f t="shared" si="1"/>
        <v>105215.29247311827</v>
      </c>
      <c r="J170" s="8">
        <v>0.05</v>
      </c>
      <c r="K170" s="2" t="s">
        <v>48</v>
      </c>
      <c r="L170" s="2" t="s">
        <v>48</v>
      </c>
      <c r="M170" s="8">
        <v>0</v>
      </c>
    </row>
    <row r="171" spans="1:13">
      <c r="A171" s="10" t="s">
        <v>189</v>
      </c>
      <c r="B171" s="11" t="s">
        <v>126</v>
      </c>
      <c r="C171" s="12">
        <v>1562</v>
      </c>
      <c r="D171" s="13">
        <v>16</v>
      </c>
      <c r="E171" s="12">
        <f t="shared" si="0"/>
        <v>97.625</v>
      </c>
      <c r="F171" s="34">
        <f t="shared" si="4"/>
        <v>1.0999999999999999E-2</v>
      </c>
      <c r="G171" s="14">
        <f>VLOOKUP(A171,'Tax Data'!B:Q,16,FALSE)</f>
        <v>0.02</v>
      </c>
      <c r="H171" s="11">
        <v>78</v>
      </c>
      <c r="I171" s="12">
        <f t="shared" si="1"/>
        <v>35881.440860215051</v>
      </c>
      <c r="J171" s="14">
        <v>0.05</v>
      </c>
      <c r="K171" s="11" t="s">
        <v>48</v>
      </c>
      <c r="L171" s="11" t="s">
        <v>48</v>
      </c>
      <c r="M171" s="14">
        <v>0</v>
      </c>
    </row>
    <row r="172" spans="1:13">
      <c r="A172" s="1" t="s">
        <v>190</v>
      </c>
      <c r="B172" s="2" t="s">
        <v>126</v>
      </c>
      <c r="C172" s="7">
        <v>3301</v>
      </c>
      <c r="D172" s="3">
        <v>35.44</v>
      </c>
      <c r="E172" s="7">
        <f t="shared" si="0"/>
        <v>93.14334085778782</v>
      </c>
      <c r="F172" s="27">
        <f t="shared" si="4"/>
        <v>5.0000000000000001E-3</v>
      </c>
      <c r="G172" s="8">
        <f>VLOOKUP(A172,'Tax Data'!B:Q,16,FALSE)</f>
        <v>7.0000000000000007E-2</v>
      </c>
      <c r="H172" s="2">
        <v>165</v>
      </c>
      <c r="I172" s="7">
        <f t="shared" si="1"/>
        <v>79636.221505376336</v>
      </c>
      <c r="J172" s="8">
        <v>0.05</v>
      </c>
      <c r="K172" s="2" t="s">
        <v>48</v>
      </c>
      <c r="L172" s="2">
        <v>30</v>
      </c>
      <c r="M172" s="8">
        <v>0</v>
      </c>
    </row>
    <row r="173" spans="1:13">
      <c r="A173" s="1" t="s">
        <v>191</v>
      </c>
      <c r="B173" s="2" t="s">
        <v>126</v>
      </c>
      <c r="C173" s="7">
        <v>2251</v>
      </c>
      <c r="D173" s="3">
        <v>26.44</v>
      </c>
      <c r="E173" s="7">
        <f t="shared" si="0"/>
        <v>85.136157337367621</v>
      </c>
      <c r="F173" s="27">
        <f t="shared" si="4"/>
        <v>0</v>
      </c>
      <c r="G173" s="8">
        <f>VLOOKUP(A173,'Tax Data'!B:Q,16,FALSE)</f>
        <v>0.03</v>
      </c>
      <c r="H173" s="2">
        <v>113</v>
      </c>
      <c r="I173" s="7">
        <f t="shared" si="1"/>
        <v>59624.286021505373</v>
      </c>
      <c r="J173" s="8">
        <v>0.05</v>
      </c>
      <c r="K173" s="2" t="s">
        <v>48</v>
      </c>
      <c r="L173" s="2" t="s">
        <v>48</v>
      </c>
      <c r="M173" s="8">
        <v>0</v>
      </c>
    </row>
    <row r="174" spans="1:13">
      <c r="A174" s="1" t="s">
        <v>192</v>
      </c>
      <c r="B174" s="2" t="s">
        <v>126</v>
      </c>
      <c r="C174" s="7">
        <v>2730</v>
      </c>
      <c r="D174" s="3">
        <v>38.33</v>
      </c>
      <c r="E174" s="7">
        <f t="shared" si="0"/>
        <v>71.223584659535618</v>
      </c>
      <c r="F174" s="27">
        <f t="shared" si="4"/>
        <v>0</v>
      </c>
      <c r="G174" s="8">
        <f>VLOOKUP(A174,'Tax Data'!B:Q,16,FALSE)</f>
        <v>0.02</v>
      </c>
      <c r="H174" s="2">
        <v>137</v>
      </c>
      <c r="I174" s="7">
        <f t="shared" si="1"/>
        <v>86970.443010752671</v>
      </c>
      <c r="J174" s="8">
        <v>0.05</v>
      </c>
      <c r="K174" s="2" t="s">
        <v>48</v>
      </c>
      <c r="L174" s="2" t="s">
        <v>48</v>
      </c>
      <c r="M174" s="8">
        <v>0</v>
      </c>
    </row>
    <row r="175" spans="1:13">
      <c r="A175" s="10" t="s">
        <v>193</v>
      </c>
      <c r="B175" s="11" t="s">
        <v>126</v>
      </c>
      <c r="C175" s="12">
        <v>1068</v>
      </c>
      <c r="D175" s="13">
        <v>15.1</v>
      </c>
      <c r="E175" s="12">
        <f t="shared" si="0"/>
        <v>70.728476821192061</v>
      </c>
      <c r="F175" s="34">
        <f t="shared" si="4"/>
        <v>0</v>
      </c>
      <c r="G175" s="14">
        <f>VLOOKUP(A175,'Tax Data'!B:Q,16,FALSE)</f>
        <v>0.16</v>
      </c>
      <c r="H175" s="11">
        <v>53</v>
      </c>
      <c r="I175" s="12">
        <f t="shared" si="1"/>
        <v>34269.247311827952</v>
      </c>
      <c r="J175" s="14">
        <v>0.05</v>
      </c>
      <c r="K175" s="11" t="s">
        <v>48</v>
      </c>
      <c r="L175" s="11" t="s">
        <v>48</v>
      </c>
      <c r="M175" s="14">
        <v>0</v>
      </c>
    </row>
    <row r="176" spans="1:13">
      <c r="A176" s="1" t="s">
        <v>194</v>
      </c>
      <c r="B176" s="2" t="s">
        <v>126</v>
      </c>
      <c r="C176" s="7">
        <v>2105</v>
      </c>
      <c r="D176" s="3">
        <v>33.57</v>
      </c>
      <c r="E176" s="7">
        <f t="shared" si="0"/>
        <v>62.704795948763774</v>
      </c>
      <c r="F176" s="27">
        <f t="shared" si="4"/>
        <v>0</v>
      </c>
      <c r="G176" s="8">
        <f>VLOOKUP(A176,'Tax Data'!B:Q,16,FALSE)</f>
        <v>0.09</v>
      </c>
      <c r="H176" s="2">
        <v>105</v>
      </c>
      <c r="I176" s="7">
        <f t="shared" si="1"/>
        <v>76456.019354838703</v>
      </c>
      <c r="J176" s="8">
        <v>0.05</v>
      </c>
      <c r="K176" s="2" t="s">
        <v>48</v>
      </c>
      <c r="L176" s="2" t="s">
        <v>48</v>
      </c>
      <c r="M176" s="8">
        <v>0</v>
      </c>
    </row>
    <row r="177" spans="1:13">
      <c r="A177" s="10" t="s">
        <v>195</v>
      </c>
      <c r="B177" s="11" t="s">
        <v>126</v>
      </c>
      <c r="C177" s="12">
        <v>1243</v>
      </c>
      <c r="D177" s="15">
        <v>24.2</v>
      </c>
      <c r="E177" s="12">
        <f t="shared" si="0"/>
        <v>51.363636363636367</v>
      </c>
      <c r="F177" s="34">
        <f t="shared" si="4"/>
        <v>0</v>
      </c>
      <c r="G177" s="14">
        <f>VLOOKUP(A177,'Tax Data'!B:Q,16,FALSE)</f>
        <v>0.03</v>
      </c>
      <c r="H177" s="11">
        <v>62</v>
      </c>
      <c r="I177" s="12">
        <f t="shared" si="1"/>
        <v>55390.20430107526</v>
      </c>
      <c r="J177" s="14">
        <v>0.05</v>
      </c>
      <c r="K177" s="11" t="s">
        <v>48</v>
      </c>
      <c r="L177" s="11" t="s">
        <v>48</v>
      </c>
      <c r="M177" s="14">
        <v>0</v>
      </c>
    </row>
    <row r="178" spans="1:13">
      <c r="A178" s="10" t="s">
        <v>196</v>
      </c>
      <c r="B178" s="11" t="s">
        <v>126</v>
      </c>
      <c r="C178" s="12">
        <v>1383</v>
      </c>
      <c r="D178" s="13">
        <v>35.4</v>
      </c>
      <c r="E178" s="12">
        <f t="shared" si="0"/>
        <v>39.067796610169495</v>
      </c>
      <c r="F178" s="34">
        <f t="shared" si="4"/>
        <v>0</v>
      </c>
      <c r="G178" s="14">
        <f>VLOOKUP(A178,'Tax Data'!B:Q,16,FALSE)</f>
        <v>0.02</v>
      </c>
      <c r="H178" s="11">
        <v>69</v>
      </c>
      <c r="I178" s="12">
        <f t="shared" si="1"/>
        <v>81460.612903225803</v>
      </c>
      <c r="J178" s="14">
        <v>0.05</v>
      </c>
      <c r="K178" s="11" t="s">
        <v>48</v>
      </c>
      <c r="L178" s="11" t="s">
        <v>48</v>
      </c>
      <c r="M178" s="14">
        <v>0</v>
      </c>
    </row>
    <row r="179" spans="1:13">
      <c r="A179" s="1"/>
      <c r="B179" s="2"/>
      <c r="C179" s="7"/>
      <c r="D179" s="3"/>
      <c r="E179" s="7"/>
      <c r="F179" s="8"/>
      <c r="G179" s="8"/>
      <c r="H179" s="2"/>
      <c r="I179" s="7"/>
      <c r="J179" s="8"/>
      <c r="K179" s="2"/>
      <c r="L179" s="2"/>
      <c r="M179" s="8"/>
    </row>
    <row r="180" spans="1:13" ht="14.25">
      <c r="A180" s="1"/>
      <c r="B180" s="2"/>
      <c r="C180" s="7"/>
      <c r="D180" s="3"/>
      <c r="E180" s="7"/>
      <c r="F180" s="8"/>
      <c r="G180" s="8"/>
      <c r="H180" s="2"/>
      <c r="I180" s="7"/>
      <c r="J180" s="8"/>
      <c r="K180" s="2"/>
      <c r="L180" s="2"/>
      <c r="M180" s="8"/>
    </row>
    <row r="181" spans="1:13" ht="14.25">
      <c r="A181" s="1"/>
      <c r="B181" s="2"/>
      <c r="C181" s="7"/>
      <c r="D181" s="3"/>
      <c r="E181" s="7"/>
      <c r="F181" s="8"/>
      <c r="G181" s="8"/>
      <c r="H181" s="2"/>
      <c r="I181" s="7"/>
      <c r="J181" s="8"/>
      <c r="K181" s="2"/>
      <c r="L181" s="2"/>
      <c r="M181" s="8"/>
    </row>
    <row r="182" spans="1:13" ht="14.25">
      <c r="A182" s="1"/>
      <c r="B182" s="2"/>
      <c r="C182" s="7"/>
      <c r="D182" s="3"/>
      <c r="E182" s="7"/>
      <c r="F182" s="8"/>
      <c r="G182" s="8"/>
      <c r="H182" s="2"/>
      <c r="I182" s="7"/>
      <c r="J182" s="8"/>
      <c r="K182" s="2"/>
      <c r="L182" s="2"/>
      <c r="M182" s="8"/>
    </row>
    <row r="183" spans="1:13" ht="14.25">
      <c r="A183" s="1"/>
      <c r="B183" s="2"/>
      <c r="C183" s="7"/>
      <c r="D183" s="3"/>
      <c r="E183" s="7"/>
      <c r="F183" s="8"/>
      <c r="G183" s="8"/>
      <c r="H183" s="2"/>
      <c r="I183" s="7"/>
      <c r="J183" s="8"/>
      <c r="K183" s="2"/>
      <c r="L183" s="2"/>
      <c r="M183" s="8"/>
    </row>
    <row r="184" spans="1:13" ht="14.25">
      <c r="A184" s="1"/>
      <c r="C184" s="7"/>
      <c r="D184" s="3"/>
      <c r="E184" s="7"/>
      <c r="F184" s="8"/>
      <c r="G184" s="8"/>
      <c r="H184" s="2"/>
      <c r="I184" s="7"/>
      <c r="J184" s="8"/>
      <c r="K184" s="2"/>
      <c r="L184" s="2"/>
      <c r="M184" s="8"/>
    </row>
    <row r="185" spans="1:13" ht="14.25">
      <c r="A185" s="16" t="s">
        <v>15</v>
      </c>
      <c r="C185" s="7"/>
      <c r="D185" s="3"/>
      <c r="E185" s="7"/>
      <c r="F185" s="8"/>
      <c r="G185" s="8"/>
      <c r="H185" s="2"/>
      <c r="I185" s="7"/>
      <c r="J185" s="8"/>
      <c r="K185" s="2"/>
      <c r="L185" s="2"/>
      <c r="M185" s="8"/>
    </row>
    <row r="186" spans="1:13" ht="14.25">
      <c r="A186" s="17" t="s">
        <v>16</v>
      </c>
      <c r="C186" s="7"/>
      <c r="D186" s="3"/>
      <c r="E186" s="7"/>
      <c r="F186" s="8"/>
      <c r="G186" s="8"/>
      <c r="H186" s="2"/>
      <c r="I186" s="7"/>
      <c r="J186" s="8"/>
      <c r="K186" s="2"/>
      <c r="L186" s="2"/>
      <c r="M186" s="8"/>
    </row>
    <row r="187" spans="1:13" ht="14.25">
      <c r="A187" s="16" t="s">
        <v>197</v>
      </c>
      <c r="C187" s="7"/>
      <c r="D187" s="3"/>
      <c r="E187" s="7"/>
      <c r="F187" s="8"/>
      <c r="G187" s="8"/>
      <c r="H187" s="2"/>
      <c r="I187" s="7"/>
      <c r="J187" s="8"/>
      <c r="K187" s="2"/>
      <c r="L187" s="2"/>
      <c r="M187" s="8"/>
    </row>
    <row r="188" spans="1:13" ht="14.25">
      <c r="A188" s="18" t="s">
        <v>198</v>
      </c>
      <c r="C188" s="7"/>
      <c r="D188" s="3"/>
      <c r="E188" s="7"/>
      <c r="F188" s="8"/>
      <c r="G188" s="8"/>
      <c r="H188" s="2"/>
      <c r="I188" s="7"/>
      <c r="J188" s="8"/>
      <c r="K188" s="2"/>
      <c r="L188" s="2"/>
      <c r="M188" s="8"/>
    </row>
  </sheetData>
  <autoFilter ref="A1:M178" xr:uid="{00000000-0009-0000-0000-000001000000}"/>
  <conditionalFormatting sqref="I1:I188">
    <cfRule type="cellIs" dxfId="1" priority="1" operator="lessThan">
      <formula>0</formula>
    </cfRule>
  </conditionalFormatting>
  <conditionalFormatting sqref="I1:I188">
    <cfRule type="cellIs" dxfId="0" priority="2" operator="greaterThan">
      <formula>0</formula>
    </cfRule>
  </conditionalFormatting>
  <hyperlinks>
    <hyperlink ref="A185" r:id="rId1" xr:uid="{00000000-0004-0000-0100-000000000000}"/>
    <hyperlink ref="A186" r:id="rId2" xr:uid="{00000000-0004-0000-0100-000001000000}"/>
    <hyperlink ref="A187" r:id="rId3" xr:uid="{00000000-0004-0000-01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352"/>
  <sheetViews>
    <sheetView workbookViewId="0"/>
  </sheetViews>
  <sheetFormatPr defaultColWidth="12.5703125" defaultRowHeight="15.75" customHeight="1"/>
  <cols>
    <col min="17" max="17" width="18.85546875" customWidth="1"/>
  </cols>
  <sheetData>
    <row r="1" spans="1:17">
      <c r="A1" s="19" t="s">
        <v>199</v>
      </c>
      <c r="B1" s="20" t="s">
        <v>200</v>
      </c>
      <c r="C1" s="20" t="s">
        <v>201</v>
      </c>
      <c r="D1" s="20" t="s">
        <v>202</v>
      </c>
      <c r="E1" s="20" t="s">
        <v>203</v>
      </c>
      <c r="F1" s="20" t="s">
        <v>204</v>
      </c>
      <c r="G1" s="20" t="s">
        <v>205</v>
      </c>
      <c r="H1" s="20" t="s">
        <v>206</v>
      </c>
      <c r="I1" s="20" t="s">
        <v>207</v>
      </c>
      <c r="J1" s="20" t="s">
        <v>208</v>
      </c>
      <c r="K1" s="20" t="s">
        <v>209</v>
      </c>
      <c r="L1" s="20" t="s">
        <v>210</v>
      </c>
      <c r="M1" s="20" t="s">
        <v>211</v>
      </c>
      <c r="N1" s="20" t="s">
        <v>212</v>
      </c>
      <c r="O1" s="20" t="s">
        <v>213</v>
      </c>
      <c r="P1" s="20" t="s">
        <v>214</v>
      </c>
      <c r="Q1" s="21" t="s">
        <v>215</v>
      </c>
    </row>
    <row r="2" spans="1:17">
      <c r="A2" s="22">
        <v>1</v>
      </c>
      <c r="B2" s="23" t="s">
        <v>80</v>
      </c>
      <c r="C2" s="23" t="s">
        <v>216</v>
      </c>
      <c r="D2" s="24">
        <v>14.21</v>
      </c>
      <c r="E2" s="24">
        <v>0</v>
      </c>
      <c r="F2" s="24">
        <v>14.21</v>
      </c>
      <c r="G2" s="24">
        <v>14.21</v>
      </c>
      <c r="H2" s="24">
        <v>14.21</v>
      </c>
      <c r="I2" s="25">
        <v>36517107</v>
      </c>
      <c r="J2" s="24">
        <v>0</v>
      </c>
      <c r="K2" s="25">
        <v>3112214</v>
      </c>
      <c r="L2" s="25">
        <v>359240</v>
      </c>
      <c r="M2" s="25">
        <v>838157</v>
      </c>
      <c r="N2" s="25">
        <v>40826718</v>
      </c>
      <c r="O2" s="24">
        <v>89.44</v>
      </c>
      <c r="P2" s="24">
        <v>10.56</v>
      </c>
      <c r="Q2" s="26">
        <v>0.09</v>
      </c>
    </row>
    <row r="3" spans="1:17">
      <c r="A3" s="22">
        <v>2</v>
      </c>
      <c r="B3" s="23" t="s">
        <v>101</v>
      </c>
      <c r="C3" s="23" t="s">
        <v>217</v>
      </c>
      <c r="D3" s="24">
        <v>17.559999999999999</v>
      </c>
      <c r="E3" s="24">
        <v>0</v>
      </c>
      <c r="F3" s="24">
        <v>17.559999999999999</v>
      </c>
      <c r="G3" s="24">
        <v>17.559999999999999</v>
      </c>
      <c r="H3" s="24">
        <v>17.559999999999999</v>
      </c>
      <c r="I3" s="25">
        <v>92683728</v>
      </c>
      <c r="J3" s="24">
        <v>0</v>
      </c>
      <c r="K3" s="25">
        <v>6460101</v>
      </c>
      <c r="L3" s="25">
        <v>1883830</v>
      </c>
      <c r="M3" s="25">
        <v>1932653</v>
      </c>
      <c r="N3" s="25">
        <v>102960311</v>
      </c>
      <c r="O3" s="24">
        <v>90.02</v>
      </c>
      <c r="P3" s="24">
        <v>9.98</v>
      </c>
      <c r="Q3" s="26">
        <v>0.08</v>
      </c>
    </row>
    <row r="4" spans="1:17">
      <c r="A4" s="22">
        <v>3</v>
      </c>
      <c r="B4" s="23" t="s">
        <v>218</v>
      </c>
      <c r="C4" s="23" t="s">
        <v>219</v>
      </c>
      <c r="D4" s="24">
        <v>12</v>
      </c>
      <c r="E4" s="24">
        <v>0</v>
      </c>
      <c r="F4" s="24">
        <v>16.98</v>
      </c>
      <c r="G4" s="24">
        <v>16.98</v>
      </c>
      <c r="H4" s="24">
        <v>16.98</v>
      </c>
      <c r="I4" s="25">
        <v>17946746</v>
      </c>
      <c r="J4" s="24">
        <v>0</v>
      </c>
      <c r="K4" s="25">
        <v>626784</v>
      </c>
      <c r="L4" s="25">
        <v>551653</v>
      </c>
      <c r="M4" s="25">
        <v>2153848</v>
      </c>
      <c r="N4" s="25">
        <v>21279032</v>
      </c>
      <c r="O4" s="24">
        <v>84.34</v>
      </c>
      <c r="P4" s="24">
        <v>15.66</v>
      </c>
      <c r="Q4" s="26">
        <v>0.06</v>
      </c>
    </row>
    <row r="5" spans="1:17">
      <c r="A5" s="22">
        <v>4</v>
      </c>
      <c r="B5" s="23" t="s">
        <v>220</v>
      </c>
      <c r="C5" s="23" t="s">
        <v>221</v>
      </c>
      <c r="D5" s="24">
        <v>18.55</v>
      </c>
      <c r="E5" s="24">
        <v>0</v>
      </c>
      <c r="F5" s="24">
        <v>25.65</v>
      </c>
      <c r="G5" s="24">
        <v>25.65</v>
      </c>
      <c r="H5" s="24">
        <v>25.65</v>
      </c>
      <c r="I5" s="25">
        <v>10102209</v>
      </c>
      <c r="J5" s="24">
        <v>0</v>
      </c>
      <c r="K5" s="25">
        <v>1035313</v>
      </c>
      <c r="L5" s="25">
        <v>720174</v>
      </c>
      <c r="M5" s="25">
        <v>1019254</v>
      </c>
      <c r="N5" s="25">
        <v>12876950</v>
      </c>
      <c r="O5" s="24">
        <v>78.45</v>
      </c>
      <c r="P5" s="24">
        <v>21.55</v>
      </c>
      <c r="Q5" s="26">
        <v>0.14000000000000001</v>
      </c>
    </row>
    <row r="6" spans="1:17">
      <c r="A6" s="22">
        <v>5</v>
      </c>
      <c r="B6" s="23" t="s">
        <v>222</v>
      </c>
      <c r="C6" s="23" t="s">
        <v>223</v>
      </c>
      <c r="D6" s="24">
        <v>15.78</v>
      </c>
      <c r="E6" s="24">
        <v>0</v>
      </c>
      <c r="F6" s="24">
        <v>30.19</v>
      </c>
      <c r="G6" s="24">
        <v>30.19</v>
      </c>
      <c r="H6" s="24">
        <v>30.19</v>
      </c>
      <c r="I6" s="25">
        <v>45279039</v>
      </c>
      <c r="J6" s="24">
        <v>0</v>
      </c>
      <c r="K6" s="25">
        <v>7689410</v>
      </c>
      <c r="L6" s="25">
        <v>6707896</v>
      </c>
      <c r="M6" s="25">
        <v>10410787</v>
      </c>
      <c r="N6" s="25">
        <v>70087132</v>
      </c>
      <c r="O6" s="24">
        <v>64.599999999999994</v>
      </c>
      <c r="P6" s="24">
        <v>35.4</v>
      </c>
      <c r="Q6" s="26">
        <v>0.21</v>
      </c>
    </row>
    <row r="7" spans="1:17">
      <c r="A7" s="22">
        <v>6</v>
      </c>
      <c r="B7" s="23" t="s">
        <v>224</v>
      </c>
      <c r="C7" s="23" t="s">
        <v>221</v>
      </c>
      <c r="D7" s="24">
        <v>5</v>
      </c>
      <c r="E7" s="24">
        <v>0</v>
      </c>
      <c r="F7" s="24">
        <v>5</v>
      </c>
      <c r="G7" s="24">
        <v>5</v>
      </c>
      <c r="H7" s="24">
        <v>5</v>
      </c>
      <c r="I7" s="25">
        <v>1556552</v>
      </c>
      <c r="J7" s="24">
        <v>0</v>
      </c>
      <c r="K7" s="25">
        <v>9216</v>
      </c>
      <c r="L7" s="24">
        <v>0</v>
      </c>
      <c r="M7" s="25">
        <v>27360</v>
      </c>
      <c r="N7" s="25">
        <v>1593128</v>
      </c>
      <c r="O7" s="24">
        <v>97.7</v>
      </c>
      <c r="P7" s="24">
        <v>2.2999999999999998</v>
      </c>
      <c r="Q7" s="26">
        <v>0.01</v>
      </c>
    </row>
    <row r="8" spans="1:17">
      <c r="A8" s="22">
        <v>7</v>
      </c>
      <c r="B8" s="23" t="s">
        <v>84</v>
      </c>
      <c r="C8" s="23" t="s">
        <v>225</v>
      </c>
      <c r="D8" s="24">
        <v>16.34</v>
      </c>
      <c r="E8" s="24">
        <v>0</v>
      </c>
      <c r="F8" s="24">
        <v>16.34</v>
      </c>
      <c r="G8" s="24">
        <v>16.34</v>
      </c>
      <c r="H8" s="24">
        <v>16.34</v>
      </c>
      <c r="I8" s="25">
        <v>46015544</v>
      </c>
      <c r="J8" s="24">
        <v>0</v>
      </c>
      <c r="K8" s="25">
        <v>3092946</v>
      </c>
      <c r="L8" s="25">
        <v>1926242</v>
      </c>
      <c r="M8" s="25">
        <v>1534505</v>
      </c>
      <c r="N8" s="25">
        <v>52569237</v>
      </c>
      <c r="O8" s="24">
        <v>87.53</v>
      </c>
      <c r="P8" s="24">
        <v>12.47</v>
      </c>
      <c r="Q8" s="26">
        <v>0.1</v>
      </c>
    </row>
    <row r="9" spans="1:17">
      <c r="A9" s="22">
        <v>8</v>
      </c>
      <c r="B9" s="23" t="s">
        <v>226</v>
      </c>
      <c r="C9" s="23" t="s">
        <v>227</v>
      </c>
      <c r="D9" s="24">
        <v>20.100000000000001</v>
      </c>
      <c r="E9" s="24">
        <v>0</v>
      </c>
      <c r="F9" s="24">
        <v>20.100000000000001</v>
      </c>
      <c r="G9" s="24">
        <v>20.100000000000001</v>
      </c>
      <c r="H9" s="24">
        <v>20.100000000000001</v>
      </c>
      <c r="I9" s="25">
        <v>54770506</v>
      </c>
      <c r="J9" s="24">
        <v>0</v>
      </c>
      <c r="K9" s="25">
        <v>4042596</v>
      </c>
      <c r="L9" s="25">
        <v>108291</v>
      </c>
      <c r="M9" s="25">
        <v>2803791</v>
      </c>
      <c r="N9" s="25">
        <v>61725183</v>
      </c>
      <c r="O9" s="24">
        <v>88.73</v>
      </c>
      <c r="P9" s="24">
        <v>11.27</v>
      </c>
      <c r="Q9" s="26">
        <v>7.0000000000000007E-2</v>
      </c>
    </row>
    <row r="10" spans="1:17">
      <c r="A10" s="22">
        <v>9</v>
      </c>
      <c r="B10" s="23" t="s">
        <v>107</v>
      </c>
      <c r="C10" s="23" t="s">
        <v>225</v>
      </c>
      <c r="D10" s="24">
        <v>13.66</v>
      </c>
      <c r="E10" s="24">
        <v>0</v>
      </c>
      <c r="F10" s="24">
        <v>27.32</v>
      </c>
      <c r="G10" s="24">
        <v>27.32</v>
      </c>
      <c r="H10" s="24">
        <v>27.32</v>
      </c>
      <c r="I10" s="25">
        <v>123889333</v>
      </c>
      <c r="J10" s="24">
        <v>0</v>
      </c>
      <c r="K10" s="25">
        <v>18602097</v>
      </c>
      <c r="L10" s="25">
        <v>22615299</v>
      </c>
      <c r="M10" s="25">
        <v>9671524</v>
      </c>
      <c r="N10" s="25">
        <v>174778254</v>
      </c>
      <c r="O10" s="24">
        <v>70.88</v>
      </c>
      <c r="P10" s="24">
        <v>29.12</v>
      </c>
      <c r="Q10" s="26">
        <v>0.24</v>
      </c>
    </row>
    <row r="11" spans="1:17">
      <c r="A11" s="22">
        <v>10</v>
      </c>
      <c r="B11" s="23" t="s">
        <v>4</v>
      </c>
      <c r="C11" s="23" t="s">
        <v>217</v>
      </c>
      <c r="D11" s="24">
        <v>11.21</v>
      </c>
      <c r="E11" s="24">
        <v>0</v>
      </c>
      <c r="F11" s="24">
        <v>11.21</v>
      </c>
      <c r="G11" s="24">
        <v>11.21</v>
      </c>
      <c r="H11" s="24">
        <v>11.21</v>
      </c>
      <c r="I11" s="25">
        <v>141006845</v>
      </c>
      <c r="J11" s="24">
        <v>0</v>
      </c>
      <c r="K11" s="25">
        <v>5733927</v>
      </c>
      <c r="L11" s="25">
        <v>284771</v>
      </c>
      <c r="M11" s="25">
        <v>2144306</v>
      </c>
      <c r="N11" s="25">
        <v>149169849</v>
      </c>
      <c r="O11" s="24">
        <v>94.53</v>
      </c>
      <c r="P11" s="24">
        <v>5.47</v>
      </c>
      <c r="Q11" s="26">
        <v>0.04</v>
      </c>
    </row>
    <row r="12" spans="1:17">
      <c r="A12" s="22">
        <v>11</v>
      </c>
      <c r="B12" s="23" t="s">
        <v>192</v>
      </c>
      <c r="C12" s="23" t="s">
        <v>228</v>
      </c>
      <c r="D12" s="24">
        <v>16.55</v>
      </c>
      <c r="E12" s="24">
        <v>0</v>
      </c>
      <c r="F12" s="24">
        <v>16.55</v>
      </c>
      <c r="G12" s="24">
        <v>16.55</v>
      </c>
      <c r="H12" s="24">
        <v>16.55</v>
      </c>
      <c r="I12" s="25">
        <v>15526763</v>
      </c>
      <c r="J12" s="24">
        <v>0</v>
      </c>
      <c r="K12" s="25">
        <v>282329</v>
      </c>
      <c r="L12" s="25">
        <v>111343</v>
      </c>
      <c r="M12" s="25">
        <v>219166</v>
      </c>
      <c r="N12" s="25">
        <v>16139602</v>
      </c>
      <c r="O12" s="24">
        <v>96.2</v>
      </c>
      <c r="P12" s="24">
        <v>3.8</v>
      </c>
      <c r="Q12" s="26">
        <v>0.02</v>
      </c>
    </row>
    <row r="13" spans="1:17">
      <c r="A13" s="22">
        <v>12</v>
      </c>
      <c r="B13" s="23" t="s">
        <v>195</v>
      </c>
      <c r="C13" s="23" t="s">
        <v>217</v>
      </c>
      <c r="D13" s="24">
        <v>16.420000000000002</v>
      </c>
      <c r="E13" s="24">
        <v>0</v>
      </c>
      <c r="F13" s="24">
        <v>16.420000000000002</v>
      </c>
      <c r="G13" s="24">
        <v>16.420000000000002</v>
      </c>
      <c r="H13" s="24">
        <v>16.420000000000002</v>
      </c>
      <c r="I13" s="25">
        <v>6895824</v>
      </c>
      <c r="J13" s="24">
        <v>0</v>
      </c>
      <c r="K13" s="25">
        <v>174364</v>
      </c>
      <c r="L13" s="25">
        <v>22573</v>
      </c>
      <c r="M13" s="25">
        <v>239740</v>
      </c>
      <c r="N13" s="25">
        <v>7332500</v>
      </c>
      <c r="O13" s="24">
        <v>94.04</v>
      </c>
      <c r="P13" s="24">
        <v>5.96</v>
      </c>
      <c r="Q13" s="26">
        <v>0.03</v>
      </c>
    </row>
    <row r="14" spans="1:17">
      <c r="A14" s="22">
        <v>13</v>
      </c>
      <c r="B14" s="23" t="s">
        <v>229</v>
      </c>
      <c r="C14" s="23" t="s">
        <v>230</v>
      </c>
      <c r="D14" s="24">
        <v>17.61</v>
      </c>
      <c r="E14" s="24">
        <v>0</v>
      </c>
      <c r="F14" s="24">
        <v>17.61</v>
      </c>
      <c r="G14" s="24">
        <v>17.61</v>
      </c>
      <c r="H14" s="24">
        <v>17.61</v>
      </c>
      <c r="I14" s="25">
        <v>4323782</v>
      </c>
      <c r="J14" s="24">
        <v>0</v>
      </c>
      <c r="K14" s="25">
        <v>179629</v>
      </c>
      <c r="L14" s="25">
        <v>22411</v>
      </c>
      <c r="M14" s="25">
        <v>503261</v>
      </c>
      <c r="N14" s="25">
        <v>5029083</v>
      </c>
      <c r="O14" s="24">
        <v>85.98</v>
      </c>
      <c r="P14" s="24">
        <v>14.02</v>
      </c>
      <c r="Q14" s="26">
        <v>0.04</v>
      </c>
    </row>
    <row r="15" spans="1:17">
      <c r="A15" s="22">
        <v>14</v>
      </c>
      <c r="B15" s="23" t="s">
        <v>88</v>
      </c>
      <c r="C15" s="23" t="s">
        <v>217</v>
      </c>
      <c r="D15" s="24">
        <v>13.77</v>
      </c>
      <c r="E15" s="24">
        <v>13.77</v>
      </c>
      <c r="F15" s="24">
        <v>13.77</v>
      </c>
      <c r="G15" s="24">
        <v>13.77</v>
      </c>
      <c r="H15" s="24">
        <v>13.77</v>
      </c>
      <c r="I15" s="25">
        <v>48374386</v>
      </c>
      <c r="J15" s="25">
        <v>2443</v>
      </c>
      <c r="K15" s="25">
        <v>2614734</v>
      </c>
      <c r="L15" s="25">
        <v>767962</v>
      </c>
      <c r="M15" s="25">
        <v>1261598</v>
      </c>
      <c r="N15" s="25">
        <v>53021123</v>
      </c>
      <c r="O15" s="24">
        <v>91.24</v>
      </c>
      <c r="P15" s="24">
        <v>8.76</v>
      </c>
      <c r="Q15" s="26">
        <v>0.06</v>
      </c>
    </row>
    <row r="16" spans="1:17">
      <c r="A16" s="22">
        <v>15</v>
      </c>
      <c r="B16" s="23" t="s">
        <v>231</v>
      </c>
      <c r="C16" s="23" t="s">
        <v>228</v>
      </c>
      <c r="D16" s="24">
        <v>14.04</v>
      </c>
      <c r="E16" s="24">
        <v>0</v>
      </c>
      <c r="F16" s="24">
        <v>14.04</v>
      </c>
      <c r="G16" s="24">
        <v>14.04</v>
      </c>
      <c r="H16" s="24">
        <v>14.04</v>
      </c>
      <c r="I16" s="25">
        <v>14425082</v>
      </c>
      <c r="J16" s="24">
        <v>0</v>
      </c>
      <c r="K16" s="25">
        <v>1169243</v>
      </c>
      <c r="L16" s="25">
        <v>374448</v>
      </c>
      <c r="M16" s="25">
        <v>534666</v>
      </c>
      <c r="N16" s="25">
        <v>16503439</v>
      </c>
      <c r="O16" s="24">
        <v>87.41</v>
      </c>
      <c r="P16" s="24">
        <v>12.59</v>
      </c>
      <c r="Q16" s="26">
        <v>0.09</v>
      </c>
    </row>
    <row r="17" spans="1:17">
      <c r="A17" s="22">
        <v>16</v>
      </c>
      <c r="B17" s="23" t="s">
        <v>79</v>
      </c>
      <c r="C17" s="23" t="s">
        <v>219</v>
      </c>
      <c r="D17" s="24">
        <v>13.69</v>
      </c>
      <c r="E17" s="24">
        <v>0</v>
      </c>
      <c r="F17" s="24">
        <v>20.27</v>
      </c>
      <c r="G17" s="24">
        <v>20.27</v>
      </c>
      <c r="H17" s="24">
        <v>20.27</v>
      </c>
      <c r="I17" s="25">
        <v>73287704</v>
      </c>
      <c r="J17" s="24">
        <v>0</v>
      </c>
      <c r="K17" s="25">
        <v>9564970</v>
      </c>
      <c r="L17" s="25">
        <v>4812845</v>
      </c>
      <c r="M17" s="25">
        <v>5034377</v>
      </c>
      <c r="N17" s="25">
        <v>92699896</v>
      </c>
      <c r="O17" s="24">
        <v>79.06</v>
      </c>
      <c r="P17" s="24">
        <v>20.94</v>
      </c>
      <c r="Q17" s="26">
        <v>0.16</v>
      </c>
    </row>
    <row r="18" spans="1:17">
      <c r="A18" s="22">
        <v>17</v>
      </c>
      <c r="B18" s="23" t="s">
        <v>104</v>
      </c>
      <c r="C18" s="23" t="s">
        <v>228</v>
      </c>
      <c r="D18" s="24">
        <v>15.88</v>
      </c>
      <c r="E18" s="24">
        <v>0</v>
      </c>
      <c r="F18" s="24">
        <v>18.579999999999998</v>
      </c>
      <c r="G18" s="24">
        <v>18.579999999999998</v>
      </c>
      <c r="H18" s="24">
        <v>18.5</v>
      </c>
      <c r="I18" s="25">
        <v>34405638</v>
      </c>
      <c r="J18" s="24">
        <v>0</v>
      </c>
      <c r="K18" s="25">
        <v>7606546</v>
      </c>
      <c r="L18" s="25">
        <v>3474666</v>
      </c>
      <c r="M18" s="25">
        <v>1730913</v>
      </c>
      <c r="N18" s="25">
        <v>47217763</v>
      </c>
      <c r="O18" s="24">
        <v>72.87</v>
      </c>
      <c r="P18" s="24">
        <v>27.13</v>
      </c>
      <c r="Q18" s="26">
        <v>0.23</v>
      </c>
    </row>
    <row r="19" spans="1:17">
      <c r="A19" s="22">
        <v>18</v>
      </c>
      <c r="B19" s="23" t="s">
        <v>232</v>
      </c>
      <c r="C19" s="23" t="s">
        <v>233</v>
      </c>
      <c r="D19" s="24">
        <v>13.62</v>
      </c>
      <c r="E19" s="24">
        <v>0</v>
      </c>
      <c r="F19" s="24">
        <v>27</v>
      </c>
      <c r="G19" s="24">
        <v>27</v>
      </c>
      <c r="H19" s="24">
        <v>27</v>
      </c>
      <c r="I19" s="25">
        <v>9263985</v>
      </c>
      <c r="J19" s="24">
        <v>0</v>
      </c>
      <c r="K19" s="25">
        <v>3902056</v>
      </c>
      <c r="L19" s="25">
        <v>7084098</v>
      </c>
      <c r="M19" s="25">
        <v>1407903</v>
      </c>
      <c r="N19" s="25">
        <v>21658042</v>
      </c>
      <c r="O19" s="24">
        <v>42.77</v>
      </c>
      <c r="P19" s="24">
        <v>57.23</v>
      </c>
      <c r="Q19" s="26">
        <v>0.51</v>
      </c>
    </row>
    <row r="20" spans="1:17">
      <c r="A20" s="22">
        <v>19</v>
      </c>
      <c r="B20" s="23" t="s">
        <v>108</v>
      </c>
      <c r="C20" s="23" t="s">
        <v>217</v>
      </c>
      <c r="D20" s="24">
        <v>12.42</v>
      </c>
      <c r="E20" s="24">
        <v>0</v>
      </c>
      <c r="F20" s="24">
        <v>27.45</v>
      </c>
      <c r="G20" s="24">
        <v>27.45</v>
      </c>
      <c r="H20" s="24">
        <v>27.45</v>
      </c>
      <c r="I20" s="25">
        <v>14029861</v>
      </c>
      <c r="J20" s="24">
        <v>0</v>
      </c>
      <c r="K20" s="25">
        <v>3811960</v>
      </c>
      <c r="L20" s="25">
        <v>4895444</v>
      </c>
      <c r="M20" s="25">
        <v>4210540</v>
      </c>
      <c r="N20" s="25">
        <v>26947805</v>
      </c>
      <c r="O20" s="24">
        <v>52.06</v>
      </c>
      <c r="P20" s="24">
        <v>47.94</v>
      </c>
      <c r="Q20" s="26">
        <v>0.32</v>
      </c>
    </row>
    <row r="21" spans="1:17">
      <c r="A21" s="22">
        <v>20</v>
      </c>
      <c r="B21" s="23" t="s">
        <v>234</v>
      </c>
      <c r="C21" s="23" t="s">
        <v>235</v>
      </c>
      <c r="D21" s="24">
        <v>7.07</v>
      </c>
      <c r="E21" s="24">
        <v>0</v>
      </c>
      <c r="F21" s="24">
        <v>6.43</v>
      </c>
      <c r="G21" s="24">
        <v>6.43</v>
      </c>
      <c r="H21" s="24">
        <v>6.43</v>
      </c>
      <c r="I21" s="25">
        <v>125308787</v>
      </c>
      <c r="J21" s="24">
        <v>0</v>
      </c>
      <c r="K21" s="25">
        <v>12084207</v>
      </c>
      <c r="L21" s="25">
        <v>680067</v>
      </c>
      <c r="M21" s="25">
        <v>2596868</v>
      </c>
      <c r="N21" s="25">
        <v>140669929</v>
      </c>
      <c r="O21" s="24">
        <v>89.08</v>
      </c>
      <c r="P21" s="24">
        <v>10.92</v>
      </c>
      <c r="Q21" s="26">
        <v>0.09</v>
      </c>
    </row>
    <row r="22" spans="1:17">
      <c r="A22" s="22">
        <v>21</v>
      </c>
      <c r="B22" s="23" t="s">
        <v>236</v>
      </c>
      <c r="C22" s="23" t="s">
        <v>228</v>
      </c>
      <c r="D22" s="24">
        <v>15.86</v>
      </c>
      <c r="E22" s="24">
        <v>0</v>
      </c>
      <c r="F22" s="24">
        <v>15.86</v>
      </c>
      <c r="G22" s="24">
        <v>15.86</v>
      </c>
      <c r="H22" s="24">
        <v>15.86</v>
      </c>
      <c r="I22" s="25">
        <v>8492086</v>
      </c>
      <c r="J22" s="24">
        <v>0</v>
      </c>
      <c r="K22" s="25">
        <v>422857</v>
      </c>
      <c r="L22" s="25">
        <v>171524</v>
      </c>
      <c r="M22" s="25">
        <v>452014</v>
      </c>
      <c r="N22" s="25">
        <v>9538481</v>
      </c>
      <c r="O22" s="24">
        <v>89.03</v>
      </c>
      <c r="P22" s="24">
        <v>10.97</v>
      </c>
      <c r="Q22" s="26">
        <v>0.06</v>
      </c>
    </row>
    <row r="23" spans="1:17">
      <c r="A23" s="22">
        <v>22</v>
      </c>
      <c r="B23" s="23" t="s">
        <v>237</v>
      </c>
      <c r="C23" s="23" t="s">
        <v>221</v>
      </c>
      <c r="D23" s="24">
        <v>10.76</v>
      </c>
      <c r="E23" s="24">
        <v>0</v>
      </c>
      <c r="F23" s="24">
        <v>10.76</v>
      </c>
      <c r="G23" s="24">
        <v>10.76</v>
      </c>
      <c r="H23" s="24">
        <v>10.76</v>
      </c>
      <c r="I23" s="25">
        <v>6337344</v>
      </c>
      <c r="J23" s="24">
        <v>0</v>
      </c>
      <c r="K23" s="25">
        <v>211849</v>
      </c>
      <c r="L23" s="25">
        <v>20703</v>
      </c>
      <c r="M23" s="25">
        <v>427223</v>
      </c>
      <c r="N23" s="25">
        <v>6997119</v>
      </c>
      <c r="O23" s="24">
        <v>90.57</v>
      </c>
      <c r="P23" s="24">
        <v>9.43</v>
      </c>
      <c r="Q23" s="26">
        <v>0.03</v>
      </c>
    </row>
    <row r="24" spans="1:17">
      <c r="A24" s="22">
        <v>23</v>
      </c>
      <c r="B24" s="23" t="s">
        <v>112</v>
      </c>
      <c r="C24" s="23" t="s">
        <v>217</v>
      </c>
      <c r="D24" s="24">
        <v>12.48</v>
      </c>
      <c r="E24" s="24">
        <v>0</v>
      </c>
      <c r="F24" s="24">
        <v>28.16</v>
      </c>
      <c r="G24" s="24">
        <v>28.16</v>
      </c>
      <c r="H24" s="24">
        <v>28.16</v>
      </c>
      <c r="I24" s="25">
        <v>45443887</v>
      </c>
      <c r="J24" s="24">
        <v>0</v>
      </c>
      <c r="K24" s="25">
        <v>15547216</v>
      </c>
      <c r="L24" s="25">
        <v>11441785</v>
      </c>
      <c r="M24" s="25">
        <v>3726052</v>
      </c>
      <c r="N24" s="25">
        <v>76158940</v>
      </c>
      <c r="O24" s="24">
        <v>59.67</v>
      </c>
      <c r="P24" s="24">
        <v>40.33</v>
      </c>
      <c r="Q24" s="26">
        <v>0.35</v>
      </c>
    </row>
    <row r="25" spans="1:17">
      <c r="A25" s="22">
        <v>24</v>
      </c>
      <c r="B25" s="23" t="s">
        <v>238</v>
      </c>
      <c r="C25" s="23" t="s">
        <v>227</v>
      </c>
      <c r="D25" s="24">
        <v>16.32</v>
      </c>
      <c r="E25" s="24">
        <v>0</v>
      </c>
      <c r="F25" s="24">
        <v>16.32</v>
      </c>
      <c r="G25" s="24">
        <v>16.32</v>
      </c>
      <c r="H25" s="24">
        <v>16.32</v>
      </c>
      <c r="I25" s="25">
        <v>30012138</v>
      </c>
      <c r="J25" s="24">
        <v>0</v>
      </c>
      <c r="K25" s="25">
        <v>1178837</v>
      </c>
      <c r="L25" s="25">
        <v>209774</v>
      </c>
      <c r="M25" s="25">
        <v>835790</v>
      </c>
      <c r="N25" s="25">
        <v>32236539</v>
      </c>
      <c r="O25" s="24">
        <v>93.1</v>
      </c>
      <c r="P25" s="24">
        <v>6.9</v>
      </c>
      <c r="Q25" s="26">
        <v>0.04</v>
      </c>
    </row>
    <row r="26" spans="1:17">
      <c r="A26" s="22">
        <v>25</v>
      </c>
      <c r="B26" s="23" t="s">
        <v>116</v>
      </c>
      <c r="C26" s="23" t="s">
        <v>233</v>
      </c>
      <c r="D26" s="24">
        <v>13.05</v>
      </c>
      <c r="E26" s="24">
        <v>0</v>
      </c>
      <c r="F26" s="24">
        <v>18.57</v>
      </c>
      <c r="G26" s="24">
        <v>18.57</v>
      </c>
      <c r="H26" s="24">
        <v>18.48</v>
      </c>
      <c r="I26" s="25">
        <v>31902999</v>
      </c>
      <c r="J26" s="24">
        <v>0</v>
      </c>
      <c r="K26" s="25">
        <v>6141171</v>
      </c>
      <c r="L26" s="25">
        <v>6956460</v>
      </c>
      <c r="M26" s="25">
        <v>5997860</v>
      </c>
      <c r="N26" s="25">
        <v>50998489</v>
      </c>
      <c r="O26" s="24">
        <v>62.56</v>
      </c>
      <c r="P26" s="24">
        <v>37.44</v>
      </c>
      <c r="Q26" s="26">
        <v>0.26</v>
      </c>
    </row>
    <row r="27" spans="1:17">
      <c r="A27" s="22">
        <v>26</v>
      </c>
      <c r="B27" s="23" t="s">
        <v>6</v>
      </c>
      <c r="C27" s="23" t="s">
        <v>217</v>
      </c>
      <c r="D27" s="24">
        <v>11.24</v>
      </c>
      <c r="E27" s="24">
        <v>0</v>
      </c>
      <c r="F27" s="24">
        <v>11.24</v>
      </c>
      <c r="G27" s="24">
        <v>11.24</v>
      </c>
      <c r="H27" s="24">
        <v>11.24</v>
      </c>
      <c r="I27" s="25">
        <v>110891376</v>
      </c>
      <c r="J27" s="24">
        <v>0</v>
      </c>
      <c r="K27" s="25">
        <v>4153643</v>
      </c>
      <c r="L27" s="25">
        <v>318469</v>
      </c>
      <c r="M27" s="25">
        <v>1142335</v>
      </c>
      <c r="N27" s="25">
        <v>116505822</v>
      </c>
      <c r="O27" s="24">
        <v>95.18</v>
      </c>
      <c r="P27" s="24">
        <v>4.82</v>
      </c>
      <c r="Q27" s="26">
        <v>0.04</v>
      </c>
    </row>
    <row r="28" spans="1:17">
      <c r="A28" s="22">
        <v>27</v>
      </c>
      <c r="B28" s="23" t="s">
        <v>169</v>
      </c>
      <c r="C28" s="23" t="s">
        <v>219</v>
      </c>
      <c r="D28" s="24">
        <v>13.22</v>
      </c>
      <c r="E28" s="24">
        <v>0</v>
      </c>
      <c r="F28" s="24">
        <v>13.22</v>
      </c>
      <c r="G28" s="24">
        <v>13.22</v>
      </c>
      <c r="H28" s="24">
        <v>13.22</v>
      </c>
      <c r="I28" s="25">
        <v>14157775</v>
      </c>
      <c r="J28" s="24">
        <v>0</v>
      </c>
      <c r="K28" s="25">
        <v>290081</v>
      </c>
      <c r="L28" s="25">
        <v>67322</v>
      </c>
      <c r="M28" s="25">
        <v>333586</v>
      </c>
      <c r="N28" s="25">
        <v>14848765</v>
      </c>
      <c r="O28" s="24">
        <v>95.35</v>
      </c>
      <c r="P28" s="24">
        <v>4.6500000000000004</v>
      </c>
      <c r="Q28" s="26">
        <v>0.02</v>
      </c>
    </row>
    <row r="29" spans="1:17">
      <c r="A29" s="22">
        <v>28</v>
      </c>
      <c r="B29" s="23" t="s">
        <v>239</v>
      </c>
      <c r="C29" s="23" t="s">
        <v>228</v>
      </c>
      <c r="D29" s="24">
        <v>13.84</v>
      </c>
      <c r="E29" s="24">
        <v>13.84</v>
      </c>
      <c r="F29" s="24">
        <v>23.49</v>
      </c>
      <c r="G29" s="24">
        <v>23.49</v>
      </c>
      <c r="H29" s="24">
        <v>23.34</v>
      </c>
      <c r="I29" s="25">
        <v>9572464</v>
      </c>
      <c r="J29" s="25">
        <v>29708</v>
      </c>
      <c r="K29" s="25">
        <v>2761414</v>
      </c>
      <c r="L29" s="25">
        <v>297318</v>
      </c>
      <c r="M29" s="25">
        <v>497396</v>
      </c>
      <c r="N29" s="25">
        <v>13158300</v>
      </c>
      <c r="O29" s="24">
        <v>72.97</v>
      </c>
      <c r="P29" s="24">
        <v>27.03</v>
      </c>
      <c r="Q29" s="26">
        <v>0.23</v>
      </c>
    </row>
    <row r="30" spans="1:17">
      <c r="A30" s="22">
        <v>29</v>
      </c>
      <c r="B30" s="23" t="s">
        <v>240</v>
      </c>
      <c r="C30" s="23" t="s">
        <v>230</v>
      </c>
      <c r="D30" s="24">
        <v>15.99</v>
      </c>
      <c r="E30" s="24">
        <v>0</v>
      </c>
      <c r="F30" s="24">
        <v>15.99</v>
      </c>
      <c r="G30" s="24">
        <v>15.99</v>
      </c>
      <c r="H30" s="24">
        <v>15.99</v>
      </c>
      <c r="I30" s="25">
        <v>4277039</v>
      </c>
      <c r="J30" s="24">
        <v>0</v>
      </c>
      <c r="K30" s="25">
        <v>319736</v>
      </c>
      <c r="L30" s="25">
        <v>180543</v>
      </c>
      <c r="M30" s="25">
        <v>128390</v>
      </c>
      <c r="N30" s="25">
        <v>4905708</v>
      </c>
      <c r="O30" s="24">
        <v>87.18</v>
      </c>
      <c r="P30" s="24">
        <v>12.82</v>
      </c>
      <c r="Q30" s="26">
        <v>0.1</v>
      </c>
    </row>
    <row r="31" spans="1:17">
      <c r="A31" s="22">
        <v>30</v>
      </c>
      <c r="B31" s="23" t="s">
        <v>58</v>
      </c>
      <c r="C31" s="23" t="s">
        <v>225</v>
      </c>
      <c r="D31" s="24">
        <v>11.26</v>
      </c>
      <c r="E31" s="24">
        <v>11.26</v>
      </c>
      <c r="F31" s="24">
        <v>22.07</v>
      </c>
      <c r="G31" s="24">
        <v>22.07</v>
      </c>
      <c r="H31" s="24">
        <v>22.07</v>
      </c>
      <c r="I31" s="25">
        <v>93235523</v>
      </c>
      <c r="J31" s="25">
        <v>9466</v>
      </c>
      <c r="K31" s="25">
        <v>16049523</v>
      </c>
      <c r="L31" s="25">
        <v>4616157</v>
      </c>
      <c r="M31" s="25">
        <v>5507224</v>
      </c>
      <c r="N31" s="25">
        <v>119417893</v>
      </c>
      <c r="O31" s="24">
        <v>78.08</v>
      </c>
      <c r="P31" s="24">
        <v>21.92</v>
      </c>
      <c r="Q31" s="26">
        <v>0.17</v>
      </c>
    </row>
    <row r="32" spans="1:17">
      <c r="A32" s="22">
        <v>31</v>
      </c>
      <c r="B32" s="23" t="s">
        <v>89</v>
      </c>
      <c r="C32" s="23" t="s">
        <v>217</v>
      </c>
      <c r="D32" s="24">
        <v>11.87</v>
      </c>
      <c r="E32" s="24">
        <v>0</v>
      </c>
      <c r="F32" s="24">
        <v>26.45</v>
      </c>
      <c r="G32" s="24">
        <v>26.45</v>
      </c>
      <c r="H32" s="24">
        <v>26.45</v>
      </c>
      <c r="I32" s="25">
        <v>88509921</v>
      </c>
      <c r="J32" s="24">
        <v>0</v>
      </c>
      <c r="K32" s="25">
        <v>12052295</v>
      </c>
      <c r="L32" s="25">
        <v>34335923</v>
      </c>
      <c r="M32" s="25">
        <v>10105217</v>
      </c>
      <c r="N32" s="25">
        <v>145003356</v>
      </c>
      <c r="O32" s="24">
        <v>61.04</v>
      </c>
      <c r="P32" s="24">
        <v>38.96</v>
      </c>
      <c r="Q32" s="26">
        <v>0.32</v>
      </c>
    </row>
    <row r="33" spans="1:17">
      <c r="A33" s="22">
        <v>32</v>
      </c>
      <c r="B33" s="23" t="s">
        <v>241</v>
      </c>
      <c r="C33" s="23" t="s">
        <v>228</v>
      </c>
      <c r="D33" s="24">
        <v>16.18</v>
      </c>
      <c r="E33" s="24">
        <v>0</v>
      </c>
      <c r="F33" s="24">
        <v>16.18</v>
      </c>
      <c r="G33" s="24">
        <v>16.18</v>
      </c>
      <c r="H33" s="24">
        <v>16.18</v>
      </c>
      <c r="I33" s="25">
        <v>17433158</v>
      </c>
      <c r="J33" s="24">
        <v>0</v>
      </c>
      <c r="K33" s="25">
        <v>482616</v>
      </c>
      <c r="L33" s="25">
        <v>548837</v>
      </c>
      <c r="M33" s="25">
        <v>3187747</v>
      </c>
      <c r="N33" s="25">
        <v>21652359</v>
      </c>
      <c r="O33" s="24">
        <v>80.510000000000005</v>
      </c>
      <c r="P33" s="24">
        <v>19.489999999999998</v>
      </c>
      <c r="Q33" s="26">
        <v>0.05</v>
      </c>
    </row>
    <row r="34" spans="1:17">
      <c r="A34" s="22">
        <v>33</v>
      </c>
      <c r="B34" s="23" t="s">
        <v>242</v>
      </c>
      <c r="C34" s="23" t="s">
        <v>223</v>
      </c>
      <c r="D34" s="24">
        <v>13.66</v>
      </c>
      <c r="E34" s="24">
        <v>0</v>
      </c>
      <c r="F34" s="24">
        <v>13.66</v>
      </c>
      <c r="G34" s="24">
        <v>13.66</v>
      </c>
      <c r="H34" s="24">
        <v>13.66</v>
      </c>
      <c r="I34" s="25">
        <v>2519051</v>
      </c>
      <c r="J34" s="24">
        <v>0</v>
      </c>
      <c r="K34" s="25">
        <v>114610</v>
      </c>
      <c r="L34" s="25">
        <v>58413</v>
      </c>
      <c r="M34" s="25">
        <v>875329</v>
      </c>
      <c r="N34" s="25">
        <v>3567404</v>
      </c>
      <c r="O34" s="24">
        <v>70.61</v>
      </c>
      <c r="P34" s="24">
        <v>29.39</v>
      </c>
      <c r="Q34" s="26">
        <v>0.05</v>
      </c>
    </row>
    <row r="35" spans="1:17">
      <c r="A35" s="22">
        <v>34</v>
      </c>
      <c r="B35" s="23" t="s">
        <v>243</v>
      </c>
      <c r="C35" s="23" t="s">
        <v>228</v>
      </c>
      <c r="D35" s="24">
        <v>17.5</v>
      </c>
      <c r="E35" s="24">
        <v>0</v>
      </c>
      <c r="F35" s="24">
        <v>17.5</v>
      </c>
      <c r="G35" s="24">
        <v>17.5</v>
      </c>
      <c r="H35" s="24">
        <v>17.5</v>
      </c>
      <c r="I35" s="25">
        <v>23896313</v>
      </c>
      <c r="J35" s="24">
        <v>0</v>
      </c>
      <c r="K35" s="25">
        <v>718324</v>
      </c>
      <c r="L35" s="25">
        <v>207464</v>
      </c>
      <c r="M35" s="25">
        <v>419564</v>
      </c>
      <c r="N35" s="25">
        <v>25241665</v>
      </c>
      <c r="O35" s="24">
        <v>94.67</v>
      </c>
      <c r="P35" s="24">
        <v>5.33</v>
      </c>
      <c r="Q35" s="26">
        <v>0.04</v>
      </c>
    </row>
    <row r="36" spans="1:17">
      <c r="A36" s="22">
        <v>35</v>
      </c>
      <c r="B36" s="23" t="s">
        <v>244</v>
      </c>
      <c r="C36" s="23" t="s">
        <v>245</v>
      </c>
      <c r="D36" s="24">
        <v>10.74</v>
      </c>
      <c r="E36" s="24">
        <v>0</v>
      </c>
      <c r="F36" s="24">
        <v>24.68</v>
      </c>
      <c r="G36" s="24">
        <v>24.68</v>
      </c>
      <c r="H36" s="24">
        <v>24.68</v>
      </c>
      <c r="I36" s="25">
        <v>1248863019</v>
      </c>
      <c r="J36" s="24">
        <v>0</v>
      </c>
      <c r="K36" s="25">
        <v>1500027795</v>
      </c>
      <c r="L36" s="25">
        <v>35242509</v>
      </c>
      <c r="M36" s="25">
        <v>209010762</v>
      </c>
      <c r="N36" s="25">
        <v>2993144086</v>
      </c>
      <c r="O36" s="24">
        <v>41.72</v>
      </c>
      <c r="P36" s="24">
        <v>58.28</v>
      </c>
      <c r="Q36" s="26">
        <v>0.51</v>
      </c>
    </row>
    <row r="37" spans="1:17">
      <c r="A37" s="22">
        <v>36</v>
      </c>
      <c r="B37" s="23" t="s">
        <v>141</v>
      </c>
      <c r="C37" s="23" t="s">
        <v>235</v>
      </c>
      <c r="D37" s="24">
        <v>8.81</v>
      </c>
      <c r="E37" s="24">
        <v>0</v>
      </c>
      <c r="F37" s="24">
        <v>8.81</v>
      </c>
      <c r="G37" s="24">
        <v>8.81</v>
      </c>
      <c r="H37" s="24">
        <v>8.81</v>
      </c>
      <c r="I37" s="25">
        <v>52025985</v>
      </c>
      <c r="J37" s="24">
        <v>0</v>
      </c>
      <c r="K37" s="25">
        <v>4136664</v>
      </c>
      <c r="L37" s="25">
        <v>412323</v>
      </c>
      <c r="M37" s="25">
        <v>2052897</v>
      </c>
      <c r="N37" s="25">
        <v>58627869</v>
      </c>
      <c r="O37" s="24">
        <v>88.74</v>
      </c>
      <c r="P37" s="24">
        <v>11.26</v>
      </c>
      <c r="Q37" s="26">
        <v>0.08</v>
      </c>
    </row>
    <row r="38" spans="1:17">
      <c r="A38" s="22">
        <v>37</v>
      </c>
      <c r="B38" s="23" t="s">
        <v>154</v>
      </c>
      <c r="C38" s="23" t="s">
        <v>217</v>
      </c>
      <c r="D38" s="24">
        <v>15.52</v>
      </c>
      <c r="E38" s="24">
        <v>0</v>
      </c>
      <c r="F38" s="24">
        <v>15.52</v>
      </c>
      <c r="G38" s="24">
        <v>15.52</v>
      </c>
      <c r="H38" s="24">
        <v>15.52</v>
      </c>
      <c r="I38" s="25">
        <v>18761229</v>
      </c>
      <c r="J38" s="24">
        <v>0</v>
      </c>
      <c r="K38" s="25">
        <v>1149115</v>
      </c>
      <c r="L38" s="25">
        <v>2248291</v>
      </c>
      <c r="M38" s="25">
        <v>742199</v>
      </c>
      <c r="N38" s="25">
        <v>22900834</v>
      </c>
      <c r="O38" s="24">
        <v>81.92</v>
      </c>
      <c r="P38" s="24">
        <v>18.079999999999998</v>
      </c>
      <c r="Q38" s="26">
        <v>0.15</v>
      </c>
    </row>
    <row r="39" spans="1:17">
      <c r="A39" s="22">
        <v>38</v>
      </c>
      <c r="B39" s="23" t="s">
        <v>179</v>
      </c>
      <c r="C39" s="23" t="s">
        <v>225</v>
      </c>
      <c r="D39" s="24">
        <v>13.84</v>
      </c>
      <c r="E39" s="24">
        <v>0</v>
      </c>
      <c r="F39" s="24">
        <v>13.84</v>
      </c>
      <c r="G39" s="24">
        <v>13.84</v>
      </c>
      <c r="H39" s="24">
        <v>13.84</v>
      </c>
      <c r="I39" s="25">
        <v>32036154</v>
      </c>
      <c r="J39" s="24">
        <v>0</v>
      </c>
      <c r="K39" s="25">
        <v>213875</v>
      </c>
      <c r="L39" s="25">
        <v>29901</v>
      </c>
      <c r="M39" s="25">
        <v>700303</v>
      </c>
      <c r="N39" s="25">
        <v>32980232</v>
      </c>
      <c r="O39" s="24">
        <v>97.14</v>
      </c>
      <c r="P39" s="24">
        <v>2.86</v>
      </c>
      <c r="Q39" s="26">
        <v>0.01</v>
      </c>
    </row>
    <row r="40" spans="1:17">
      <c r="A40" s="22">
        <v>39</v>
      </c>
      <c r="B40" s="23" t="s">
        <v>246</v>
      </c>
      <c r="C40" s="23" t="s">
        <v>228</v>
      </c>
      <c r="D40" s="24">
        <v>14.4</v>
      </c>
      <c r="E40" s="24">
        <v>0</v>
      </c>
      <c r="F40" s="24">
        <v>14.4</v>
      </c>
      <c r="G40" s="24">
        <v>14.4</v>
      </c>
      <c r="H40" s="24">
        <v>14.4</v>
      </c>
      <c r="I40" s="25">
        <v>13825394</v>
      </c>
      <c r="J40" s="24">
        <v>0</v>
      </c>
      <c r="K40" s="25">
        <v>1704211</v>
      </c>
      <c r="L40" s="25">
        <v>764571</v>
      </c>
      <c r="M40" s="25">
        <v>339203</v>
      </c>
      <c r="N40" s="25">
        <v>16633378</v>
      </c>
      <c r="O40" s="24">
        <v>83.12</v>
      </c>
      <c r="P40" s="24">
        <v>16.88</v>
      </c>
      <c r="Q40" s="26">
        <v>0.15</v>
      </c>
    </row>
    <row r="41" spans="1:17">
      <c r="A41" s="22">
        <v>40</v>
      </c>
      <c r="B41" s="23" t="s">
        <v>60</v>
      </c>
      <c r="C41" s="23" t="s">
        <v>233</v>
      </c>
      <c r="D41" s="24">
        <v>9.76</v>
      </c>
      <c r="E41" s="24">
        <v>0</v>
      </c>
      <c r="F41" s="24">
        <v>21.18</v>
      </c>
      <c r="G41" s="24">
        <v>21.18</v>
      </c>
      <c r="H41" s="24">
        <v>21.11</v>
      </c>
      <c r="I41" s="25">
        <v>69924270</v>
      </c>
      <c r="J41" s="24">
        <v>0</v>
      </c>
      <c r="K41" s="25">
        <v>29579499</v>
      </c>
      <c r="L41" s="25">
        <v>6124358</v>
      </c>
      <c r="M41" s="25">
        <v>2804415</v>
      </c>
      <c r="N41" s="25">
        <v>108432542</v>
      </c>
      <c r="O41" s="24">
        <v>64.489999999999995</v>
      </c>
      <c r="P41" s="24">
        <v>35.51</v>
      </c>
      <c r="Q41" s="26">
        <v>0.33</v>
      </c>
    </row>
    <row r="42" spans="1:17">
      <c r="A42" s="22">
        <v>41</v>
      </c>
      <c r="B42" s="23" t="s">
        <v>247</v>
      </c>
      <c r="C42" s="23" t="s">
        <v>235</v>
      </c>
      <c r="D42" s="24">
        <v>6.99</v>
      </c>
      <c r="E42" s="24">
        <v>0</v>
      </c>
      <c r="F42" s="24">
        <v>6.99</v>
      </c>
      <c r="G42" s="24">
        <v>6.99</v>
      </c>
      <c r="H42" s="24">
        <v>6.99</v>
      </c>
      <c r="I42" s="25">
        <v>38515343</v>
      </c>
      <c r="J42" s="24">
        <v>0</v>
      </c>
      <c r="K42" s="25">
        <v>1124705</v>
      </c>
      <c r="L42" s="25">
        <v>154731</v>
      </c>
      <c r="M42" s="25">
        <v>797976</v>
      </c>
      <c r="N42" s="25">
        <v>40592756</v>
      </c>
      <c r="O42" s="24">
        <v>94.88</v>
      </c>
      <c r="P42" s="24">
        <v>5.12</v>
      </c>
      <c r="Q42" s="26">
        <v>0.03</v>
      </c>
    </row>
    <row r="43" spans="1:17">
      <c r="A43" s="22">
        <v>42</v>
      </c>
      <c r="B43" s="23" t="s">
        <v>120</v>
      </c>
      <c r="C43" s="23" t="s">
        <v>216</v>
      </c>
      <c r="D43" s="24">
        <v>12.84</v>
      </c>
      <c r="E43" s="24">
        <v>0</v>
      </c>
      <c r="F43" s="24">
        <v>12.84</v>
      </c>
      <c r="G43" s="24">
        <v>12.84</v>
      </c>
      <c r="H43" s="24">
        <v>12.84</v>
      </c>
      <c r="I43" s="25">
        <v>48690093</v>
      </c>
      <c r="J43" s="24">
        <v>0</v>
      </c>
      <c r="K43" s="25">
        <v>3568086</v>
      </c>
      <c r="L43" s="25">
        <v>2159614</v>
      </c>
      <c r="M43" s="25">
        <v>1539503</v>
      </c>
      <c r="N43" s="25">
        <v>55957296</v>
      </c>
      <c r="O43" s="24">
        <v>87.01</v>
      </c>
      <c r="P43" s="24">
        <v>12.99</v>
      </c>
      <c r="Q43" s="26">
        <v>0.1</v>
      </c>
    </row>
    <row r="44" spans="1:17">
      <c r="A44" s="22">
        <v>43</v>
      </c>
      <c r="B44" s="23" t="s">
        <v>248</v>
      </c>
      <c r="C44" s="23" t="s">
        <v>223</v>
      </c>
      <c r="D44" s="24">
        <v>15.21</v>
      </c>
      <c r="E44" s="24">
        <v>0</v>
      </c>
      <c r="F44" s="24">
        <v>15.21</v>
      </c>
      <c r="G44" s="24">
        <v>15.21</v>
      </c>
      <c r="H44" s="24">
        <v>15.21</v>
      </c>
      <c r="I44" s="25">
        <v>7678624</v>
      </c>
      <c r="J44" s="24">
        <v>0</v>
      </c>
      <c r="K44" s="25">
        <v>433049</v>
      </c>
      <c r="L44" s="25">
        <v>192186</v>
      </c>
      <c r="M44" s="25">
        <v>297410</v>
      </c>
      <c r="N44" s="25">
        <v>8601269</v>
      </c>
      <c r="O44" s="24">
        <v>89.27</v>
      </c>
      <c r="P44" s="24">
        <v>10.73</v>
      </c>
      <c r="Q44" s="26">
        <v>7.0000000000000007E-2</v>
      </c>
    </row>
    <row r="45" spans="1:17">
      <c r="A45" s="22">
        <v>44</v>
      </c>
      <c r="B45" s="23" t="s">
        <v>50</v>
      </c>
      <c r="C45" s="23" t="s">
        <v>216</v>
      </c>
      <c r="D45" s="24">
        <v>12.98</v>
      </c>
      <c r="E45" s="24">
        <v>0</v>
      </c>
      <c r="F45" s="24">
        <v>26.02</v>
      </c>
      <c r="G45" s="24">
        <v>26.02</v>
      </c>
      <c r="H45" s="24">
        <v>26.02</v>
      </c>
      <c r="I45" s="25">
        <v>124555604</v>
      </c>
      <c r="J45" s="24">
        <v>0</v>
      </c>
      <c r="K45" s="25">
        <v>27786445</v>
      </c>
      <c r="L45" s="25">
        <v>5674516</v>
      </c>
      <c r="M45" s="25">
        <v>8827189</v>
      </c>
      <c r="N45" s="25">
        <v>166843753</v>
      </c>
      <c r="O45" s="24">
        <v>74.650000000000006</v>
      </c>
      <c r="P45" s="24">
        <v>25.35</v>
      </c>
      <c r="Q45" s="26">
        <v>0.2</v>
      </c>
    </row>
    <row r="46" spans="1:17">
      <c r="A46" s="22">
        <v>45</v>
      </c>
      <c r="B46" s="23" t="s">
        <v>249</v>
      </c>
      <c r="C46" s="23" t="s">
        <v>228</v>
      </c>
      <c r="D46" s="24">
        <v>15.98</v>
      </c>
      <c r="E46" s="24">
        <v>0</v>
      </c>
      <c r="F46" s="24">
        <v>15.98</v>
      </c>
      <c r="G46" s="24">
        <v>15.98</v>
      </c>
      <c r="H46" s="24">
        <v>15.98</v>
      </c>
      <c r="I46" s="25">
        <v>5646361</v>
      </c>
      <c r="J46" s="24">
        <v>0</v>
      </c>
      <c r="K46" s="25">
        <v>185347</v>
      </c>
      <c r="L46" s="25">
        <v>59764</v>
      </c>
      <c r="M46" s="25">
        <v>185708</v>
      </c>
      <c r="N46" s="25">
        <v>6077180</v>
      </c>
      <c r="O46" s="24">
        <v>92.91</v>
      </c>
      <c r="P46" s="24">
        <v>7.09</v>
      </c>
      <c r="Q46" s="26">
        <v>0.04</v>
      </c>
    </row>
    <row r="47" spans="1:17">
      <c r="A47" s="22">
        <v>46</v>
      </c>
      <c r="B47" s="23" t="s">
        <v>38</v>
      </c>
      <c r="C47" s="23" t="s">
        <v>233</v>
      </c>
      <c r="D47" s="24">
        <v>9.9700000000000006</v>
      </c>
      <c r="E47" s="24">
        <v>0</v>
      </c>
      <c r="F47" s="24">
        <v>16.7</v>
      </c>
      <c r="G47" s="24">
        <v>16.7</v>
      </c>
      <c r="H47" s="24">
        <v>16.7</v>
      </c>
      <c r="I47" s="25">
        <v>234930909</v>
      </c>
      <c r="J47" s="24">
        <v>0</v>
      </c>
      <c r="K47" s="25">
        <v>40765027</v>
      </c>
      <c r="L47" s="25">
        <v>352240</v>
      </c>
      <c r="M47" s="25">
        <v>5329987</v>
      </c>
      <c r="N47" s="25">
        <v>281378162</v>
      </c>
      <c r="O47" s="24">
        <v>83.49</v>
      </c>
      <c r="P47" s="24">
        <v>16.510000000000002</v>
      </c>
      <c r="Q47" s="26">
        <v>0.15</v>
      </c>
    </row>
    <row r="48" spans="1:17">
      <c r="A48" s="22">
        <v>47</v>
      </c>
      <c r="B48" s="23" t="s">
        <v>250</v>
      </c>
      <c r="C48" s="23" t="s">
        <v>230</v>
      </c>
      <c r="D48" s="24">
        <v>16.940000000000001</v>
      </c>
      <c r="E48" s="24">
        <v>0</v>
      </c>
      <c r="F48" s="24">
        <v>16.940000000000001</v>
      </c>
      <c r="G48" s="24">
        <v>16.940000000000001</v>
      </c>
      <c r="H48" s="24">
        <v>16.940000000000001</v>
      </c>
      <c r="I48" s="25">
        <v>3878092</v>
      </c>
      <c r="J48" s="24">
        <v>0</v>
      </c>
      <c r="K48" s="25">
        <v>180288</v>
      </c>
      <c r="L48" s="25">
        <v>442347</v>
      </c>
      <c r="M48" s="25">
        <v>125976</v>
      </c>
      <c r="N48" s="25">
        <v>4626704</v>
      </c>
      <c r="O48" s="24">
        <v>83.82</v>
      </c>
      <c r="P48" s="24">
        <v>16.18</v>
      </c>
      <c r="Q48" s="26">
        <v>0.13</v>
      </c>
    </row>
    <row r="49" spans="1:17">
      <c r="A49" s="22">
        <v>48</v>
      </c>
      <c r="B49" s="23" t="s">
        <v>70</v>
      </c>
      <c r="C49" s="23" t="s">
        <v>217</v>
      </c>
      <c r="D49" s="24">
        <v>9.4</v>
      </c>
      <c r="E49" s="24">
        <v>0</v>
      </c>
      <c r="F49" s="24">
        <v>26.15</v>
      </c>
      <c r="G49" s="24">
        <v>26.15</v>
      </c>
      <c r="H49" s="24">
        <v>26.15</v>
      </c>
      <c r="I49" s="25">
        <v>50459183</v>
      </c>
      <c r="J49" s="24">
        <v>0</v>
      </c>
      <c r="K49" s="25">
        <v>72764621</v>
      </c>
      <c r="L49" s="25">
        <v>5585805</v>
      </c>
      <c r="M49" s="25">
        <v>5681557</v>
      </c>
      <c r="N49" s="25">
        <v>134491167</v>
      </c>
      <c r="O49" s="24">
        <v>37.520000000000003</v>
      </c>
      <c r="P49" s="24">
        <v>62.48</v>
      </c>
      <c r="Q49" s="26">
        <v>0.57999999999999996</v>
      </c>
    </row>
    <row r="50" spans="1:17">
      <c r="A50" s="22">
        <v>49</v>
      </c>
      <c r="B50" s="23" t="s">
        <v>2</v>
      </c>
      <c r="C50" s="23" t="s">
        <v>217</v>
      </c>
      <c r="D50" s="24">
        <v>5.86</v>
      </c>
      <c r="E50" s="24">
        <v>0</v>
      </c>
      <c r="F50" s="24">
        <v>10.38</v>
      </c>
      <c r="G50" s="24">
        <v>10.38</v>
      </c>
      <c r="H50" s="24">
        <v>10.38</v>
      </c>
      <c r="I50" s="25">
        <v>181899087</v>
      </c>
      <c r="J50" s="24">
        <v>0</v>
      </c>
      <c r="K50" s="25">
        <v>164508094</v>
      </c>
      <c r="L50" s="25">
        <v>162093884</v>
      </c>
      <c r="M50" s="25">
        <v>22927506</v>
      </c>
      <c r="N50" s="25">
        <v>531428571</v>
      </c>
      <c r="O50" s="24">
        <v>34.229999999999997</v>
      </c>
      <c r="P50" s="24">
        <v>65.77</v>
      </c>
      <c r="Q50" s="26">
        <v>0.61</v>
      </c>
    </row>
    <row r="51" spans="1:17">
      <c r="A51" s="22">
        <v>50</v>
      </c>
      <c r="B51" s="23" t="s">
        <v>95</v>
      </c>
      <c r="C51" s="23" t="s">
        <v>233</v>
      </c>
      <c r="D51" s="24">
        <v>10.57</v>
      </c>
      <c r="E51" s="24">
        <v>0</v>
      </c>
      <c r="F51" s="24">
        <v>21.57</v>
      </c>
      <c r="G51" s="24">
        <v>21.57</v>
      </c>
      <c r="H51" s="24">
        <v>21.57</v>
      </c>
      <c r="I51" s="25">
        <v>55223222</v>
      </c>
      <c r="J51" s="24">
        <v>0</v>
      </c>
      <c r="K51" s="25">
        <v>14268443</v>
      </c>
      <c r="L51" s="25">
        <v>16326541</v>
      </c>
      <c r="M51" s="25">
        <v>5392065</v>
      </c>
      <c r="N51" s="25">
        <v>91210271</v>
      </c>
      <c r="O51" s="24">
        <v>60.54</v>
      </c>
      <c r="P51" s="24">
        <v>39.46</v>
      </c>
      <c r="Q51" s="26">
        <v>0.34</v>
      </c>
    </row>
    <row r="52" spans="1:17">
      <c r="A52" s="22">
        <v>51</v>
      </c>
      <c r="B52" s="23" t="s">
        <v>178</v>
      </c>
      <c r="C52" s="23" t="s">
        <v>217</v>
      </c>
      <c r="D52" s="24">
        <v>14.15</v>
      </c>
      <c r="E52" s="24">
        <v>0</v>
      </c>
      <c r="F52" s="24">
        <v>14.15</v>
      </c>
      <c r="G52" s="24">
        <v>14.15</v>
      </c>
      <c r="H52" s="24">
        <v>14.15</v>
      </c>
      <c r="I52" s="25">
        <v>29299301</v>
      </c>
      <c r="J52" s="24">
        <v>0</v>
      </c>
      <c r="K52" s="25">
        <v>157651</v>
      </c>
      <c r="L52" s="25">
        <v>20992</v>
      </c>
      <c r="M52" s="25">
        <v>365115</v>
      </c>
      <c r="N52" s="25">
        <v>29843059</v>
      </c>
      <c r="O52" s="24">
        <v>98.18</v>
      </c>
      <c r="P52" s="24">
        <v>1.82</v>
      </c>
      <c r="Q52" s="26">
        <v>0.01</v>
      </c>
    </row>
    <row r="53" spans="1:17">
      <c r="A53" s="22">
        <v>52</v>
      </c>
      <c r="B53" s="23" t="s">
        <v>177</v>
      </c>
      <c r="C53" s="23" t="s">
        <v>216</v>
      </c>
      <c r="D53" s="24">
        <v>14.59</v>
      </c>
      <c r="E53" s="24">
        <v>0</v>
      </c>
      <c r="F53" s="24">
        <v>22.98</v>
      </c>
      <c r="G53" s="24">
        <v>22.98</v>
      </c>
      <c r="H53" s="24">
        <v>22.98</v>
      </c>
      <c r="I53" s="25">
        <v>23482020</v>
      </c>
      <c r="J53" s="24">
        <v>0</v>
      </c>
      <c r="K53" s="25">
        <v>2742320</v>
      </c>
      <c r="L53" s="25">
        <v>955643</v>
      </c>
      <c r="M53" s="25">
        <v>2885781</v>
      </c>
      <c r="N53" s="25">
        <v>30065764</v>
      </c>
      <c r="O53" s="24">
        <v>78.099999999999994</v>
      </c>
      <c r="P53" s="24">
        <v>21.9</v>
      </c>
      <c r="Q53" s="26">
        <v>0.12</v>
      </c>
    </row>
    <row r="54" spans="1:17">
      <c r="A54" s="22">
        <v>53</v>
      </c>
      <c r="B54" s="23" t="s">
        <v>251</v>
      </c>
      <c r="C54" s="23" t="s">
        <v>230</v>
      </c>
      <c r="D54" s="24">
        <v>20.63</v>
      </c>
      <c r="E54" s="24">
        <v>0</v>
      </c>
      <c r="F54" s="24">
        <v>20.63</v>
      </c>
      <c r="G54" s="24">
        <v>20.63</v>
      </c>
      <c r="H54" s="24">
        <v>20.63</v>
      </c>
      <c r="I54" s="25">
        <v>2743252</v>
      </c>
      <c r="J54" s="24">
        <v>0</v>
      </c>
      <c r="K54" s="25">
        <v>219916</v>
      </c>
      <c r="L54" s="25">
        <v>56809</v>
      </c>
      <c r="M54" s="25">
        <v>246113</v>
      </c>
      <c r="N54" s="25">
        <v>3266089</v>
      </c>
      <c r="O54" s="24">
        <v>83.99</v>
      </c>
      <c r="P54" s="24">
        <v>16.010000000000002</v>
      </c>
      <c r="Q54" s="26">
        <v>0.08</v>
      </c>
    </row>
    <row r="55" spans="1:17">
      <c r="A55" s="22">
        <v>54</v>
      </c>
      <c r="B55" s="23" t="s">
        <v>252</v>
      </c>
      <c r="C55" s="23" t="s">
        <v>228</v>
      </c>
      <c r="D55" s="24">
        <v>12.17</v>
      </c>
      <c r="E55" s="24">
        <v>0</v>
      </c>
      <c r="F55" s="24">
        <v>12.17</v>
      </c>
      <c r="G55" s="24">
        <v>12.17</v>
      </c>
      <c r="H55" s="24">
        <v>12.17</v>
      </c>
      <c r="I55" s="25">
        <v>22993214</v>
      </c>
      <c r="J55" s="24">
        <v>0</v>
      </c>
      <c r="K55" s="25">
        <v>1266372</v>
      </c>
      <c r="L55" s="25">
        <v>2403838</v>
      </c>
      <c r="M55" s="25">
        <v>2849132</v>
      </c>
      <c r="N55" s="25">
        <v>29512556</v>
      </c>
      <c r="O55" s="24">
        <v>77.91</v>
      </c>
      <c r="P55" s="24">
        <v>22.09</v>
      </c>
      <c r="Q55" s="26">
        <v>0.12</v>
      </c>
    </row>
    <row r="56" spans="1:17">
      <c r="A56" s="22">
        <v>55</v>
      </c>
      <c r="B56" s="23" t="s">
        <v>253</v>
      </c>
      <c r="C56" s="23" t="s">
        <v>235</v>
      </c>
      <c r="D56" s="24">
        <v>3.88</v>
      </c>
      <c r="E56" s="24">
        <v>0</v>
      </c>
      <c r="F56" s="24">
        <v>3.88</v>
      </c>
      <c r="G56" s="24">
        <v>3.88</v>
      </c>
      <c r="H56" s="24">
        <v>3.88</v>
      </c>
      <c r="I56" s="25">
        <v>36306797</v>
      </c>
      <c r="J56" s="24">
        <v>0</v>
      </c>
      <c r="K56" s="25">
        <v>1681081</v>
      </c>
      <c r="L56" s="25">
        <v>107820</v>
      </c>
      <c r="M56" s="25">
        <v>384635</v>
      </c>
      <c r="N56" s="25">
        <v>38480334</v>
      </c>
      <c r="O56" s="24">
        <v>94.35</v>
      </c>
      <c r="P56" s="24">
        <v>5.65</v>
      </c>
      <c r="Q56" s="26">
        <v>0.05</v>
      </c>
    </row>
    <row r="57" spans="1:17">
      <c r="A57" s="22">
        <v>56</v>
      </c>
      <c r="B57" s="23" t="s">
        <v>82</v>
      </c>
      <c r="C57" s="23" t="s">
        <v>217</v>
      </c>
      <c r="D57" s="24">
        <v>14.37</v>
      </c>
      <c r="E57" s="24">
        <v>0</v>
      </c>
      <c r="F57" s="24">
        <v>18.170000000000002</v>
      </c>
      <c r="G57" s="24">
        <v>18.170000000000002</v>
      </c>
      <c r="H57" s="24">
        <v>17.98</v>
      </c>
      <c r="I57" s="25">
        <v>94387492</v>
      </c>
      <c r="J57" s="24">
        <v>0</v>
      </c>
      <c r="K57" s="25">
        <v>9024644</v>
      </c>
      <c r="L57" s="25">
        <v>8671213</v>
      </c>
      <c r="M57" s="25">
        <v>3866924</v>
      </c>
      <c r="N57" s="25">
        <v>115950274</v>
      </c>
      <c r="O57" s="24">
        <v>81.400000000000006</v>
      </c>
      <c r="P57" s="24">
        <v>18.600000000000001</v>
      </c>
      <c r="Q57" s="26">
        <v>0.15</v>
      </c>
    </row>
    <row r="58" spans="1:17">
      <c r="A58" s="22">
        <v>57</v>
      </c>
      <c r="B58" s="23" t="s">
        <v>30</v>
      </c>
      <c r="C58" s="23" t="s">
        <v>245</v>
      </c>
      <c r="D58" s="24">
        <v>12.38</v>
      </c>
      <c r="E58" s="24">
        <v>0</v>
      </c>
      <c r="F58" s="24">
        <v>24.88</v>
      </c>
      <c r="G58" s="24">
        <v>24.88</v>
      </c>
      <c r="H58" s="24">
        <v>24.88</v>
      </c>
      <c r="I58" s="25">
        <v>40324999</v>
      </c>
      <c r="J58" s="24">
        <v>0</v>
      </c>
      <c r="K58" s="25">
        <v>22022371</v>
      </c>
      <c r="L58" s="25">
        <v>6354566</v>
      </c>
      <c r="M58" s="25">
        <v>6466570</v>
      </c>
      <c r="N58" s="25">
        <v>75168505</v>
      </c>
      <c r="O58" s="24">
        <v>53.65</v>
      </c>
      <c r="P58" s="24">
        <v>46.35</v>
      </c>
      <c r="Q58" s="26">
        <v>0.38</v>
      </c>
    </row>
    <row r="59" spans="1:17">
      <c r="A59" s="22">
        <v>58</v>
      </c>
      <c r="B59" s="23" t="s">
        <v>254</v>
      </c>
      <c r="C59" s="23" t="s">
        <v>221</v>
      </c>
      <c r="D59" s="24">
        <v>11.97</v>
      </c>
      <c r="E59" s="24">
        <v>0</v>
      </c>
      <c r="F59" s="24">
        <v>11.97</v>
      </c>
      <c r="G59" s="24">
        <v>11.97</v>
      </c>
      <c r="H59" s="24">
        <v>11.97</v>
      </c>
      <c r="I59" s="25">
        <v>4269360</v>
      </c>
      <c r="J59" s="24">
        <v>0</v>
      </c>
      <c r="K59" s="25">
        <v>267312</v>
      </c>
      <c r="L59" s="25">
        <v>21218</v>
      </c>
      <c r="M59" s="25">
        <v>170760</v>
      </c>
      <c r="N59" s="25">
        <v>4728651</v>
      </c>
      <c r="O59" s="24">
        <v>90.29</v>
      </c>
      <c r="P59" s="24">
        <v>9.7100000000000009</v>
      </c>
      <c r="Q59" s="26">
        <v>0.06</v>
      </c>
    </row>
    <row r="60" spans="1:17">
      <c r="A60" s="22">
        <v>59</v>
      </c>
      <c r="B60" s="23" t="s">
        <v>255</v>
      </c>
      <c r="C60" s="23" t="s">
        <v>223</v>
      </c>
      <c r="D60" s="24">
        <v>17.829999999999998</v>
      </c>
      <c r="E60" s="24">
        <v>0</v>
      </c>
      <c r="F60" s="24">
        <v>17.829999999999998</v>
      </c>
      <c r="G60" s="24">
        <v>17.829999999999998</v>
      </c>
      <c r="H60" s="24">
        <v>17.829999999999998</v>
      </c>
      <c r="I60" s="25">
        <v>2660819</v>
      </c>
      <c r="J60" s="24">
        <v>0</v>
      </c>
      <c r="K60" s="25">
        <v>104286</v>
      </c>
      <c r="L60" s="25">
        <v>38077</v>
      </c>
      <c r="M60" s="25">
        <v>90954</v>
      </c>
      <c r="N60" s="25">
        <v>2894135</v>
      </c>
      <c r="O60" s="24">
        <v>91.94</v>
      </c>
      <c r="P60" s="24">
        <v>8.06</v>
      </c>
      <c r="Q60" s="26">
        <v>0.05</v>
      </c>
    </row>
    <row r="61" spans="1:17">
      <c r="A61" s="22">
        <v>60</v>
      </c>
      <c r="B61" s="23" t="s">
        <v>256</v>
      </c>
      <c r="C61" s="23" t="s">
        <v>227</v>
      </c>
      <c r="D61" s="24">
        <v>15.92</v>
      </c>
      <c r="E61" s="24">
        <v>0</v>
      </c>
      <c r="F61" s="24">
        <v>15.92</v>
      </c>
      <c r="G61" s="24">
        <v>15.92</v>
      </c>
      <c r="H61" s="24">
        <v>15.92</v>
      </c>
      <c r="I61" s="25">
        <v>3174742</v>
      </c>
      <c r="J61" s="24">
        <v>0</v>
      </c>
      <c r="K61" s="25">
        <v>49116</v>
      </c>
      <c r="L61" s="25">
        <v>15590</v>
      </c>
      <c r="M61" s="25">
        <v>91153</v>
      </c>
      <c r="N61" s="25">
        <v>3330601</v>
      </c>
      <c r="O61" s="24">
        <v>95.32</v>
      </c>
      <c r="P61" s="24">
        <v>4.68</v>
      </c>
      <c r="Q61" s="26">
        <v>0.02</v>
      </c>
    </row>
    <row r="62" spans="1:17">
      <c r="A62" s="22">
        <v>61</v>
      </c>
      <c r="B62" s="23" t="s">
        <v>257</v>
      </c>
      <c r="C62" s="23" t="s">
        <v>223</v>
      </c>
      <c r="D62" s="24">
        <v>15.15</v>
      </c>
      <c r="E62" s="24">
        <v>0</v>
      </c>
      <c r="F62" s="24">
        <v>32.83</v>
      </c>
      <c r="G62" s="24">
        <v>32.83</v>
      </c>
      <c r="H62" s="24">
        <v>32.83</v>
      </c>
      <c r="I62" s="25">
        <v>61747361</v>
      </c>
      <c r="J62" s="24">
        <v>0</v>
      </c>
      <c r="K62" s="25">
        <v>15111286</v>
      </c>
      <c r="L62" s="25">
        <v>8787104</v>
      </c>
      <c r="M62" s="25">
        <v>10477175</v>
      </c>
      <c r="N62" s="25">
        <v>96122925</v>
      </c>
      <c r="O62" s="24">
        <v>64.239999999999995</v>
      </c>
      <c r="P62" s="24">
        <v>35.76</v>
      </c>
      <c r="Q62" s="26">
        <v>0.25</v>
      </c>
    </row>
    <row r="63" spans="1:17">
      <c r="A63" s="22">
        <v>62</v>
      </c>
      <c r="B63" s="23" t="s">
        <v>258</v>
      </c>
      <c r="C63" s="23" t="s">
        <v>259</v>
      </c>
      <c r="D63" s="24">
        <v>2.63</v>
      </c>
      <c r="E63" s="24">
        <v>0</v>
      </c>
      <c r="F63" s="24">
        <v>2.63</v>
      </c>
      <c r="G63" s="24">
        <v>2.63</v>
      </c>
      <c r="H63" s="24">
        <v>2.63</v>
      </c>
      <c r="I63" s="25">
        <v>10962542</v>
      </c>
      <c r="J63" s="24">
        <v>0</v>
      </c>
      <c r="K63" s="25">
        <v>90106</v>
      </c>
      <c r="L63" s="25">
        <v>2312</v>
      </c>
      <c r="M63" s="25">
        <v>143791</v>
      </c>
      <c r="N63" s="25">
        <v>11198751</v>
      </c>
      <c r="O63" s="24">
        <v>97.89</v>
      </c>
      <c r="P63" s="24">
        <v>2.11</v>
      </c>
      <c r="Q63" s="26">
        <v>0.01</v>
      </c>
    </row>
    <row r="64" spans="1:17">
      <c r="A64" s="22">
        <v>63</v>
      </c>
      <c r="B64" s="23" t="s">
        <v>260</v>
      </c>
      <c r="C64" s="23" t="s">
        <v>221</v>
      </c>
      <c r="D64" s="24">
        <v>15.46</v>
      </c>
      <c r="E64" s="24">
        <v>0</v>
      </c>
      <c r="F64" s="24">
        <v>15.46</v>
      </c>
      <c r="G64" s="24">
        <v>15.46</v>
      </c>
      <c r="H64" s="24">
        <v>15.46</v>
      </c>
      <c r="I64" s="25">
        <v>2268198</v>
      </c>
      <c r="J64" s="24">
        <v>0</v>
      </c>
      <c r="K64" s="25">
        <v>21294</v>
      </c>
      <c r="L64" s="25">
        <v>22357</v>
      </c>
      <c r="M64" s="25">
        <v>56374</v>
      </c>
      <c r="N64" s="25">
        <v>2368223</v>
      </c>
      <c r="O64" s="24">
        <v>95.78</v>
      </c>
      <c r="P64" s="24">
        <v>4.22</v>
      </c>
      <c r="Q64" s="26">
        <v>0.02</v>
      </c>
    </row>
    <row r="65" spans="1:17">
      <c r="A65" s="22">
        <v>64</v>
      </c>
      <c r="B65" s="23" t="s">
        <v>261</v>
      </c>
      <c r="C65" s="23" t="s">
        <v>228</v>
      </c>
      <c r="D65" s="24">
        <v>13.37</v>
      </c>
      <c r="E65" s="24">
        <v>0</v>
      </c>
      <c r="F65" s="24">
        <v>22.42</v>
      </c>
      <c r="G65" s="24">
        <v>22.42</v>
      </c>
      <c r="H65" s="24">
        <v>22.42</v>
      </c>
      <c r="I65" s="25">
        <v>22608298</v>
      </c>
      <c r="J65" s="24">
        <v>0</v>
      </c>
      <c r="K65" s="25">
        <v>1985082</v>
      </c>
      <c r="L65" s="25">
        <v>2670659</v>
      </c>
      <c r="M65" s="25">
        <v>3350673</v>
      </c>
      <c r="N65" s="25">
        <v>30614712</v>
      </c>
      <c r="O65" s="24">
        <v>73.849999999999994</v>
      </c>
      <c r="P65" s="24">
        <v>26.15</v>
      </c>
      <c r="Q65" s="26">
        <v>0.15</v>
      </c>
    </row>
    <row r="66" spans="1:17">
      <c r="A66" s="22">
        <v>65</v>
      </c>
      <c r="B66" s="23" t="s">
        <v>121</v>
      </c>
      <c r="C66" s="23" t="s">
        <v>233</v>
      </c>
      <c r="D66" s="24">
        <v>11.8</v>
      </c>
      <c r="E66" s="24">
        <v>0</v>
      </c>
      <c r="F66" s="24">
        <v>11.8</v>
      </c>
      <c r="G66" s="24">
        <v>11.8</v>
      </c>
      <c r="H66" s="24">
        <v>11.8</v>
      </c>
      <c r="I66" s="25">
        <v>41256151</v>
      </c>
      <c r="J66" s="24">
        <v>0</v>
      </c>
      <c r="K66" s="25">
        <v>2369736</v>
      </c>
      <c r="L66" s="25">
        <v>20195</v>
      </c>
      <c r="M66" s="25">
        <v>439824</v>
      </c>
      <c r="N66" s="25">
        <v>44085906</v>
      </c>
      <c r="O66" s="24">
        <v>93.58</v>
      </c>
      <c r="P66" s="24">
        <v>6.42</v>
      </c>
      <c r="Q66" s="26">
        <v>0.05</v>
      </c>
    </row>
    <row r="67" spans="1:17">
      <c r="A67" s="22">
        <v>66</v>
      </c>
      <c r="B67" s="23" t="s">
        <v>262</v>
      </c>
      <c r="C67" s="23" t="s">
        <v>230</v>
      </c>
      <c r="D67" s="24">
        <v>19.63</v>
      </c>
      <c r="E67" s="24">
        <v>0</v>
      </c>
      <c r="F67" s="24">
        <v>19.63</v>
      </c>
      <c r="G67" s="24">
        <v>19.63</v>
      </c>
      <c r="H67" s="24">
        <v>19.63</v>
      </c>
      <c r="I67" s="25">
        <v>3388680</v>
      </c>
      <c r="J67" s="24">
        <v>0</v>
      </c>
      <c r="K67" s="25">
        <v>117936</v>
      </c>
      <c r="L67" s="25">
        <v>80669</v>
      </c>
      <c r="M67" s="25">
        <v>420524</v>
      </c>
      <c r="N67" s="25">
        <v>4007809</v>
      </c>
      <c r="O67" s="24">
        <v>84.55</v>
      </c>
      <c r="P67" s="24">
        <v>15.45</v>
      </c>
      <c r="Q67" s="26">
        <v>0.05</v>
      </c>
    </row>
    <row r="68" spans="1:17">
      <c r="A68" s="22">
        <v>67</v>
      </c>
      <c r="B68" s="23" t="s">
        <v>12</v>
      </c>
      <c r="C68" s="23" t="s">
        <v>217</v>
      </c>
      <c r="D68" s="24">
        <v>12.96</v>
      </c>
      <c r="E68" s="24">
        <v>0</v>
      </c>
      <c r="F68" s="24">
        <v>12.96</v>
      </c>
      <c r="G68" s="24">
        <v>12.96</v>
      </c>
      <c r="H68" s="24">
        <v>12.96</v>
      </c>
      <c r="I68" s="25">
        <v>97060686</v>
      </c>
      <c r="J68" s="24">
        <v>0</v>
      </c>
      <c r="K68" s="25">
        <v>6530453</v>
      </c>
      <c r="L68" s="25">
        <v>357960</v>
      </c>
      <c r="M68" s="25">
        <v>839283</v>
      </c>
      <c r="N68" s="25">
        <v>104788383</v>
      </c>
      <c r="O68" s="24">
        <v>92.63</v>
      </c>
      <c r="P68" s="24">
        <v>7.37</v>
      </c>
      <c r="Q68" s="26">
        <v>7.0000000000000007E-2</v>
      </c>
    </row>
    <row r="69" spans="1:17">
      <c r="A69" s="22">
        <v>68</v>
      </c>
      <c r="B69" s="23" t="s">
        <v>263</v>
      </c>
      <c r="C69" s="23" t="s">
        <v>230</v>
      </c>
      <c r="D69" s="24">
        <v>17.149999999999999</v>
      </c>
      <c r="E69" s="24">
        <v>0</v>
      </c>
      <c r="F69" s="24">
        <v>17.149999999999999</v>
      </c>
      <c r="G69" s="24">
        <v>17.149999999999999</v>
      </c>
      <c r="H69" s="24">
        <v>17.149999999999999</v>
      </c>
      <c r="I69" s="25">
        <v>4715014</v>
      </c>
      <c r="J69" s="24">
        <v>0</v>
      </c>
      <c r="K69" s="25">
        <v>146688</v>
      </c>
      <c r="L69" s="25">
        <v>189437</v>
      </c>
      <c r="M69" s="25">
        <v>442450</v>
      </c>
      <c r="N69" s="25">
        <v>5493589</v>
      </c>
      <c r="O69" s="24">
        <v>85.83</v>
      </c>
      <c r="P69" s="24">
        <v>14.17</v>
      </c>
      <c r="Q69" s="26">
        <v>0.06</v>
      </c>
    </row>
    <row r="70" spans="1:17">
      <c r="A70" s="22">
        <v>69</v>
      </c>
      <c r="B70" s="23" t="s">
        <v>264</v>
      </c>
      <c r="C70" s="23" t="s">
        <v>227</v>
      </c>
      <c r="D70" s="24">
        <v>14.06</v>
      </c>
      <c r="E70" s="24">
        <v>0</v>
      </c>
      <c r="F70" s="24">
        <v>14.06</v>
      </c>
      <c r="G70" s="24">
        <v>14.06</v>
      </c>
      <c r="H70" s="24">
        <v>14.06</v>
      </c>
      <c r="I70" s="25">
        <v>1928941</v>
      </c>
      <c r="J70" s="24">
        <v>0</v>
      </c>
      <c r="K70" s="25">
        <v>148440</v>
      </c>
      <c r="L70" s="25">
        <v>24590</v>
      </c>
      <c r="M70" s="25">
        <v>102924</v>
      </c>
      <c r="N70" s="25">
        <v>2204894</v>
      </c>
      <c r="O70" s="24">
        <v>87.48</v>
      </c>
      <c r="P70" s="24">
        <v>12.52</v>
      </c>
      <c r="Q70" s="26">
        <v>0.08</v>
      </c>
    </row>
    <row r="71" spans="1:17">
      <c r="A71" s="22">
        <v>70</v>
      </c>
      <c r="B71" s="23" t="s">
        <v>265</v>
      </c>
      <c r="C71" s="23" t="s">
        <v>221</v>
      </c>
      <c r="D71" s="24">
        <v>18.37</v>
      </c>
      <c r="E71" s="24">
        <v>0</v>
      </c>
      <c r="F71" s="24">
        <v>18.37</v>
      </c>
      <c r="G71" s="24">
        <v>18.37</v>
      </c>
      <c r="H71" s="24">
        <v>18.37</v>
      </c>
      <c r="I71" s="25">
        <v>12126128</v>
      </c>
      <c r="J71" s="24">
        <v>0</v>
      </c>
      <c r="K71" s="25">
        <v>593828</v>
      </c>
      <c r="L71" s="25">
        <v>947875</v>
      </c>
      <c r="M71" s="25">
        <v>736758</v>
      </c>
      <c r="N71" s="25">
        <v>14404590</v>
      </c>
      <c r="O71" s="24">
        <v>84.18</v>
      </c>
      <c r="P71" s="24">
        <v>15.82</v>
      </c>
      <c r="Q71" s="26">
        <v>0.11</v>
      </c>
    </row>
    <row r="72" spans="1:17">
      <c r="A72" s="22">
        <v>71</v>
      </c>
      <c r="B72" s="23" t="s">
        <v>71</v>
      </c>
      <c r="C72" s="23" t="s">
        <v>225</v>
      </c>
      <c r="D72" s="24">
        <v>11.75</v>
      </c>
      <c r="E72" s="24">
        <v>0</v>
      </c>
      <c r="F72" s="24">
        <v>19.98</v>
      </c>
      <c r="G72" s="24">
        <v>19.98</v>
      </c>
      <c r="H72" s="24">
        <v>19.98</v>
      </c>
      <c r="I72" s="25">
        <v>60903224</v>
      </c>
      <c r="J72" s="24">
        <v>0</v>
      </c>
      <c r="K72" s="25">
        <v>20820444</v>
      </c>
      <c r="L72" s="25">
        <v>5717382</v>
      </c>
      <c r="M72" s="25">
        <v>2298792</v>
      </c>
      <c r="N72" s="25">
        <v>89739843</v>
      </c>
      <c r="O72" s="24">
        <v>67.87</v>
      </c>
      <c r="P72" s="24">
        <v>32.130000000000003</v>
      </c>
      <c r="Q72" s="26">
        <v>0.3</v>
      </c>
    </row>
    <row r="73" spans="1:17">
      <c r="A73" s="22">
        <v>72</v>
      </c>
      <c r="B73" s="23" t="s">
        <v>266</v>
      </c>
      <c r="C73" s="23" t="s">
        <v>219</v>
      </c>
      <c r="D73" s="24">
        <v>8.7799999999999994</v>
      </c>
      <c r="E73" s="24">
        <v>0</v>
      </c>
      <c r="F73" s="24">
        <v>17.62</v>
      </c>
      <c r="G73" s="24">
        <v>17.62</v>
      </c>
      <c r="H73" s="24">
        <v>17.55</v>
      </c>
      <c r="I73" s="25">
        <v>54409737</v>
      </c>
      <c r="J73" s="24">
        <v>0</v>
      </c>
      <c r="K73" s="25">
        <v>11827179</v>
      </c>
      <c r="L73" s="25">
        <v>1593003</v>
      </c>
      <c r="M73" s="25">
        <v>4659906</v>
      </c>
      <c r="N73" s="25">
        <v>72489826</v>
      </c>
      <c r="O73" s="24">
        <v>75.06</v>
      </c>
      <c r="P73" s="24">
        <v>24.94</v>
      </c>
      <c r="Q73" s="26">
        <v>0.19</v>
      </c>
    </row>
    <row r="74" spans="1:17">
      <c r="A74" s="22">
        <v>73</v>
      </c>
      <c r="B74" s="23" t="s">
        <v>64</v>
      </c>
      <c r="C74" s="23" t="s">
        <v>233</v>
      </c>
      <c r="D74" s="24">
        <v>12.84</v>
      </c>
      <c r="E74" s="24">
        <v>0</v>
      </c>
      <c r="F74" s="24">
        <v>26.55</v>
      </c>
      <c r="G74" s="24">
        <v>26.55</v>
      </c>
      <c r="H74" s="24">
        <v>26.55</v>
      </c>
      <c r="I74" s="25">
        <v>71463944</v>
      </c>
      <c r="J74" s="24">
        <v>0</v>
      </c>
      <c r="K74" s="25">
        <v>23378547</v>
      </c>
      <c r="L74" s="25">
        <v>1342444</v>
      </c>
      <c r="M74" s="25">
        <v>5527729</v>
      </c>
      <c r="N74" s="25">
        <v>101712664</v>
      </c>
      <c r="O74" s="24">
        <v>70.260000000000005</v>
      </c>
      <c r="P74" s="24">
        <v>29.74</v>
      </c>
      <c r="Q74" s="26">
        <v>0.24</v>
      </c>
    </row>
    <row r="75" spans="1:17">
      <c r="A75" s="22">
        <v>74</v>
      </c>
      <c r="B75" s="23" t="s">
        <v>267</v>
      </c>
      <c r="C75" s="23" t="s">
        <v>230</v>
      </c>
      <c r="D75" s="24">
        <v>14.97</v>
      </c>
      <c r="E75" s="24">
        <v>0</v>
      </c>
      <c r="F75" s="24">
        <v>14.97</v>
      </c>
      <c r="G75" s="24">
        <v>14.97</v>
      </c>
      <c r="H75" s="24">
        <v>14.97</v>
      </c>
      <c r="I75" s="25">
        <v>10159103</v>
      </c>
      <c r="J75" s="24">
        <v>0</v>
      </c>
      <c r="K75" s="25">
        <v>1176154</v>
      </c>
      <c r="L75" s="25">
        <v>1303783</v>
      </c>
      <c r="M75" s="25">
        <v>826576</v>
      </c>
      <c r="N75" s="25">
        <v>13465617</v>
      </c>
      <c r="O75" s="24">
        <v>75.44</v>
      </c>
      <c r="P75" s="24">
        <v>24.56</v>
      </c>
      <c r="Q75" s="26">
        <v>0.18</v>
      </c>
    </row>
    <row r="76" spans="1:17">
      <c r="A76" s="22">
        <v>75</v>
      </c>
      <c r="B76" s="23" t="s">
        <v>268</v>
      </c>
      <c r="C76" s="23" t="s">
        <v>235</v>
      </c>
      <c r="D76" s="24">
        <v>4.67</v>
      </c>
      <c r="E76" s="24">
        <v>4.67</v>
      </c>
      <c r="F76" s="24">
        <v>4.67</v>
      </c>
      <c r="G76" s="24">
        <v>4.67</v>
      </c>
      <c r="H76" s="24">
        <v>4.67</v>
      </c>
      <c r="I76" s="25">
        <v>47931144</v>
      </c>
      <c r="J76" s="25">
        <v>3353</v>
      </c>
      <c r="K76" s="25">
        <v>2003887</v>
      </c>
      <c r="L76" s="25">
        <v>217299</v>
      </c>
      <c r="M76" s="25">
        <v>699306</v>
      </c>
      <c r="N76" s="25">
        <v>50854988</v>
      </c>
      <c r="O76" s="24">
        <v>94.26</v>
      </c>
      <c r="P76" s="24">
        <v>5.74</v>
      </c>
      <c r="Q76" s="26">
        <v>0.04</v>
      </c>
    </row>
    <row r="77" spans="1:17">
      <c r="A77" s="22">
        <v>76</v>
      </c>
      <c r="B77" s="23" t="s">
        <v>269</v>
      </c>
      <c r="C77" s="23" t="s">
        <v>219</v>
      </c>
      <c r="D77" s="24">
        <v>13.94</v>
      </c>
      <c r="E77" s="24">
        <v>0</v>
      </c>
      <c r="F77" s="24">
        <v>25.64</v>
      </c>
      <c r="G77" s="24">
        <v>25.64</v>
      </c>
      <c r="H77" s="24">
        <v>25.64</v>
      </c>
      <c r="I77" s="25">
        <v>16413430</v>
      </c>
      <c r="J77" s="24">
        <v>0</v>
      </c>
      <c r="K77" s="25">
        <v>840366</v>
      </c>
      <c r="L77" s="25">
        <v>898113</v>
      </c>
      <c r="M77" s="25">
        <v>2410024</v>
      </c>
      <c r="N77" s="25">
        <v>20561932</v>
      </c>
      <c r="O77" s="24">
        <v>79.819999999999993</v>
      </c>
      <c r="P77" s="24">
        <v>20.18</v>
      </c>
      <c r="Q77" s="26">
        <v>0.08</v>
      </c>
    </row>
    <row r="78" spans="1:17">
      <c r="A78" s="22">
        <v>77</v>
      </c>
      <c r="B78" s="23" t="s">
        <v>270</v>
      </c>
      <c r="C78" s="23" t="s">
        <v>228</v>
      </c>
      <c r="D78" s="24">
        <v>14.36</v>
      </c>
      <c r="E78" s="24">
        <v>0</v>
      </c>
      <c r="F78" s="24">
        <v>14.36</v>
      </c>
      <c r="G78" s="24">
        <v>14.36</v>
      </c>
      <c r="H78" s="24">
        <v>14.36</v>
      </c>
      <c r="I78" s="25">
        <v>19263659</v>
      </c>
      <c r="J78" s="24">
        <v>0</v>
      </c>
      <c r="K78" s="25">
        <v>403518</v>
      </c>
      <c r="L78" s="25">
        <v>352430</v>
      </c>
      <c r="M78" s="25">
        <v>514804</v>
      </c>
      <c r="N78" s="25">
        <v>20534411</v>
      </c>
      <c r="O78" s="24">
        <v>93.81</v>
      </c>
      <c r="P78" s="24">
        <v>6.19</v>
      </c>
      <c r="Q78" s="26">
        <v>0.04</v>
      </c>
    </row>
    <row r="79" spans="1:17">
      <c r="A79" s="22">
        <v>78</v>
      </c>
      <c r="B79" s="23" t="s">
        <v>172</v>
      </c>
      <c r="C79" s="23" t="s">
        <v>233</v>
      </c>
      <c r="D79" s="24">
        <v>12.19</v>
      </c>
      <c r="E79" s="24">
        <v>0</v>
      </c>
      <c r="F79" s="24">
        <v>12.19</v>
      </c>
      <c r="G79" s="24">
        <v>12.19</v>
      </c>
      <c r="H79" s="24">
        <v>12.19</v>
      </c>
      <c r="I79" s="25">
        <v>35362615</v>
      </c>
      <c r="J79" s="24">
        <v>0</v>
      </c>
      <c r="K79" s="25">
        <v>221538</v>
      </c>
      <c r="L79" s="25">
        <v>99391</v>
      </c>
      <c r="M79" s="25">
        <v>760374</v>
      </c>
      <c r="N79" s="25">
        <v>36443919</v>
      </c>
      <c r="O79" s="24">
        <v>97.03</v>
      </c>
      <c r="P79" s="24">
        <v>2.97</v>
      </c>
      <c r="Q79" s="26">
        <v>0.01</v>
      </c>
    </row>
    <row r="80" spans="1:17">
      <c r="A80" s="22">
        <v>79</v>
      </c>
      <c r="B80" s="23" t="s">
        <v>90</v>
      </c>
      <c r="C80" s="23" t="s">
        <v>217</v>
      </c>
      <c r="D80" s="24">
        <v>11.58</v>
      </c>
      <c r="E80" s="24">
        <v>0</v>
      </c>
      <c r="F80" s="24">
        <v>11.58</v>
      </c>
      <c r="G80" s="24">
        <v>11.58</v>
      </c>
      <c r="H80" s="24">
        <v>11.58</v>
      </c>
      <c r="I80" s="25">
        <v>52557299</v>
      </c>
      <c r="J80" s="24">
        <v>0</v>
      </c>
      <c r="K80" s="25">
        <v>2554709</v>
      </c>
      <c r="L80" s="25">
        <v>728537</v>
      </c>
      <c r="M80" s="25">
        <v>1372031</v>
      </c>
      <c r="N80" s="25">
        <v>57212576</v>
      </c>
      <c r="O80" s="24">
        <v>91.86</v>
      </c>
      <c r="P80" s="24">
        <v>8.14</v>
      </c>
      <c r="Q80" s="26">
        <v>0.06</v>
      </c>
    </row>
    <row r="81" spans="1:17">
      <c r="A81" s="22">
        <v>80</v>
      </c>
      <c r="B81" s="23" t="s">
        <v>271</v>
      </c>
      <c r="C81" s="23" t="s">
        <v>228</v>
      </c>
      <c r="D81" s="24">
        <v>10.16</v>
      </c>
      <c r="E81" s="24">
        <v>0</v>
      </c>
      <c r="F81" s="24">
        <v>10.16</v>
      </c>
      <c r="G81" s="24">
        <v>10.16</v>
      </c>
      <c r="H81" s="24">
        <v>10.16</v>
      </c>
      <c r="I81" s="25">
        <v>13721054</v>
      </c>
      <c r="J81" s="24">
        <v>0</v>
      </c>
      <c r="K81" s="25">
        <v>370034</v>
      </c>
      <c r="L81" s="25">
        <v>298994</v>
      </c>
      <c r="M81" s="25">
        <v>335314</v>
      </c>
      <c r="N81" s="25">
        <v>14725396</v>
      </c>
      <c r="O81" s="24">
        <v>93.18</v>
      </c>
      <c r="P81" s="24">
        <v>6.82</v>
      </c>
      <c r="Q81" s="26">
        <v>0.05</v>
      </c>
    </row>
    <row r="82" spans="1:17">
      <c r="A82" s="22">
        <v>81</v>
      </c>
      <c r="B82" s="23" t="s">
        <v>272</v>
      </c>
      <c r="C82" s="23" t="s">
        <v>217</v>
      </c>
      <c r="D82" s="24">
        <v>14.97</v>
      </c>
      <c r="E82" s="24">
        <v>0</v>
      </c>
      <c r="F82" s="24">
        <v>14.97</v>
      </c>
      <c r="G82" s="24">
        <v>14.97</v>
      </c>
      <c r="H82" s="24">
        <v>14.97</v>
      </c>
      <c r="I82" s="25">
        <v>10565576</v>
      </c>
      <c r="J82" s="24">
        <v>0</v>
      </c>
      <c r="K82" s="25">
        <v>78048</v>
      </c>
      <c r="L82" s="25">
        <v>59232</v>
      </c>
      <c r="M82" s="25">
        <v>572510</v>
      </c>
      <c r="N82" s="25">
        <v>11275365</v>
      </c>
      <c r="O82" s="24">
        <v>93.7</v>
      </c>
      <c r="P82" s="24">
        <v>6.3</v>
      </c>
      <c r="Q82" s="26">
        <v>0.01</v>
      </c>
    </row>
    <row r="83" spans="1:17">
      <c r="A83" s="22">
        <v>82</v>
      </c>
      <c r="B83" s="23" t="s">
        <v>144</v>
      </c>
      <c r="C83" s="23" t="s">
        <v>216</v>
      </c>
      <c r="D83" s="24">
        <v>10.69</v>
      </c>
      <c r="E83" s="24">
        <v>0</v>
      </c>
      <c r="F83" s="24">
        <v>10.69</v>
      </c>
      <c r="G83" s="24">
        <v>10.69</v>
      </c>
      <c r="H83" s="24">
        <v>10.69</v>
      </c>
      <c r="I83" s="25">
        <v>65309854</v>
      </c>
      <c r="J83" s="24">
        <v>0</v>
      </c>
      <c r="K83" s="25">
        <v>1427408</v>
      </c>
      <c r="L83" s="25">
        <v>31227</v>
      </c>
      <c r="M83" s="25">
        <v>869479</v>
      </c>
      <c r="N83" s="25">
        <v>67637968</v>
      </c>
      <c r="O83" s="24">
        <v>96.56</v>
      </c>
      <c r="P83" s="24">
        <v>3.44</v>
      </c>
      <c r="Q83" s="26">
        <v>0.02</v>
      </c>
    </row>
    <row r="84" spans="1:17">
      <c r="A84" s="22">
        <v>83</v>
      </c>
      <c r="B84" s="23" t="s">
        <v>132</v>
      </c>
      <c r="C84" s="23" t="s">
        <v>216</v>
      </c>
      <c r="D84" s="24">
        <v>14.45</v>
      </c>
      <c r="E84" s="24">
        <v>0</v>
      </c>
      <c r="F84" s="24">
        <v>14.45</v>
      </c>
      <c r="G84" s="24">
        <v>14.45</v>
      </c>
      <c r="H84" s="24">
        <v>14.45</v>
      </c>
      <c r="I84" s="25">
        <v>30752618</v>
      </c>
      <c r="J84" s="24">
        <v>0</v>
      </c>
      <c r="K84" s="25">
        <v>1794081</v>
      </c>
      <c r="L84" s="25">
        <v>947803</v>
      </c>
      <c r="M84" s="25">
        <v>741544</v>
      </c>
      <c r="N84" s="25">
        <v>34236046</v>
      </c>
      <c r="O84" s="24">
        <v>89.83</v>
      </c>
      <c r="P84" s="24">
        <v>10.17</v>
      </c>
      <c r="Q84" s="26">
        <v>0.08</v>
      </c>
    </row>
    <row r="85" spans="1:17">
      <c r="A85" s="22">
        <v>84</v>
      </c>
      <c r="B85" s="23" t="s">
        <v>273</v>
      </c>
      <c r="C85" s="23" t="s">
        <v>228</v>
      </c>
      <c r="D85" s="24">
        <v>13.11</v>
      </c>
      <c r="E85" s="24">
        <v>0</v>
      </c>
      <c r="F85" s="24">
        <v>13.11</v>
      </c>
      <c r="G85" s="24">
        <v>13.11</v>
      </c>
      <c r="H85" s="24">
        <v>13.11</v>
      </c>
      <c r="I85" s="25">
        <v>3830282</v>
      </c>
      <c r="J85" s="24">
        <v>0</v>
      </c>
      <c r="K85" s="25">
        <v>207700</v>
      </c>
      <c r="L85" s="25">
        <v>56415</v>
      </c>
      <c r="M85" s="25">
        <v>214912</v>
      </c>
      <c r="N85" s="25">
        <v>4309308</v>
      </c>
      <c r="O85" s="24">
        <v>88.88</v>
      </c>
      <c r="P85" s="24">
        <v>11.12</v>
      </c>
      <c r="Q85" s="26">
        <v>0.06</v>
      </c>
    </row>
    <row r="86" spans="1:17">
      <c r="A86" s="22">
        <v>85</v>
      </c>
      <c r="B86" s="23" t="s">
        <v>274</v>
      </c>
      <c r="C86" s="23" t="s">
        <v>223</v>
      </c>
      <c r="D86" s="24">
        <v>19.2</v>
      </c>
      <c r="E86" s="24">
        <v>0</v>
      </c>
      <c r="F86" s="24">
        <v>19.2</v>
      </c>
      <c r="G86" s="24">
        <v>19.2</v>
      </c>
      <c r="H86" s="24">
        <v>19.2</v>
      </c>
      <c r="I86" s="25">
        <v>39422191</v>
      </c>
      <c r="J86" s="24">
        <v>0</v>
      </c>
      <c r="K86" s="25">
        <v>3911230</v>
      </c>
      <c r="L86" s="25">
        <v>2149436</v>
      </c>
      <c r="M86" s="25">
        <v>1604235</v>
      </c>
      <c r="N86" s="25">
        <v>47087092</v>
      </c>
      <c r="O86" s="24">
        <v>83.72</v>
      </c>
      <c r="P86" s="24">
        <v>16.28</v>
      </c>
      <c r="Q86" s="26">
        <v>0.13</v>
      </c>
    </row>
    <row r="87" spans="1:17">
      <c r="A87" s="22">
        <v>86</v>
      </c>
      <c r="B87" s="23" t="s">
        <v>275</v>
      </c>
      <c r="C87" s="23" t="s">
        <v>235</v>
      </c>
      <c r="D87" s="24">
        <v>7.24</v>
      </c>
      <c r="E87" s="24">
        <v>0</v>
      </c>
      <c r="F87" s="24">
        <v>7.24</v>
      </c>
      <c r="G87" s="24">
        <v>7.24</v>
      </c>
      <c r="H87" s="24">
        <v>7.24</v>
      </c>
      <c r="I87" s="25">
        <v>29731656</v>
      </c>
      <c r="J87" s="24">
        <v>0</v>
      </c>
      <c r="K87" s="25">
        <v>592227</v>
      </c>
      <c r="L87" s="25">
        <v>77090</v>
      </c>
      <c r="M87" s="25">
        <v>291195</v>
      </c>
      <c r="N87" s="25">
        <v>30692167</v>
      </c>
      <c r="O87" s="24">
        <v>96.87</v>
      </c>
      <c r="P87" s="24">
        <v>3.13</v>
      </c>
      <c r="Q87" s="26">
        <v>0.02</v>
      </c>
    </row>
    <row r="88" spans="1:17">
      <c r="A88" s="22">
        <v>87</v>
      </c>
      <c r="B88" s="23" t="s">
        <v>276</v>
      </c>
      <c r="C88" s="23" t="s">
        <v>227</v>
      </c>
      <c r="D88" s="24">
        <v>14.65</v>
      </c>
      <c r="E88" s="24">
        <v>0</v>
      </c>
      <c r="F88" s="24">
        <v>14.65</v>
      </c>
      <c r="G88" s="24">
        <v>14.65</v>
      </c>
      <c r="H88" s="24">
        <v>14.65</v>
      </c>
      <c r="I88" s="25">
        <v>27234958</v>
      </c>
      <c r="J88" s="24">
        <v>0</v>
      </c>
      <c r="K88" s="25">
        <v>1813469</v>
      </c>
      <c r="L88" s="25">
        <v>819014</v>
      </c>
      <c r="M88" s="25">
        <v>1135805</v>
      </c>
      <c r="N88" s="25">
        <v>31003246</v>
      </c>
      <c r="O88" s="24">
        <v>87.85</v>
      </c>
      <c r="P88" s="24">
        <v>12.15</v>
      </c>
      <c r="Q88" s="26">
        <v>0.08</v>
      </c>
    </row>
    <row r="89" spans="1:17">
      <c r="A89" s="22">
        <v>88</v>
      </c>
      <c r="B89" s="23" t="s">
        <v>129</v>
      </c>
      <c r="C89" s="23" t="s">
        <v>219</v>
      </c>
      <c r="D89" s="24">
        <v>14.59</v>
      </c>
      <c r="E89" s="24">
        <v>0</v>
      </c>
      <c r="F89" s="24">
        <v>16.239999999999998</v>
      </c>
      <c r="G89" s="24">
        <v>16.239999999999998</v>
      </c>
      <c r="H89" s="24">
        <v>16.239999999999998</v>
      </c>
      <c r="I89" s="25">
        <v>59568303</v>
      </c>
      <c r="J89" s="24">
        <v>0</v>
      </c>
      <c r="K89" s="25">
        <v>4422784</v>
      </c>
      <c r="L89" s="25">
        <v>1914610</v>
      </c>
      <c r="M89" s="25">
        <v>1652149</v>
      </c>
      <c r="N89" s="25">
        <v>67557846</v>
      </c>
      <c r="O89" s="24">
        <v>88.17</v>
      </c>
      <c r="P89" s="24">
        <v>11.83</v>
      </c>
      <c r="Q89" s="26">
        <v>0.09</v>
      </c>
    </row>
    <row r="90" spans="1:17">
      <c r="A90" s="22">
        <v>89</v>
      </c>
      <c r="B90" s="23" t="s">
        <v>277</v>
      </c>
      <c r="C90" s="23" t="s">
        <v>259</v>
      </c>
      <c r="D90" s="24">
        <v>2.52</v>
      </c>
      <c r="E90" s="24">
        <v>0</v>
      </c>
      <c r="F90" s="24">
        <v>2.52</v>
      </c>
      <c r="G90" s="24">
        <v>2.52</v>
      </c>
      <c r="H90" s="24">
        <v>2.52</v>
      </c>
      <c r="I90" s="25">
        <v>29736628</v>
      </c>
      <c r="J90" s="24">
        <v>0</v>
      </c>
      <c r="K90" s="25">
        <v>1527105</v>
      </c>
      <c r="L90" s="25">
        <v>20516</v>
      </c>
      <c r="M90" s="25">
        <v>656269</v>
      </c>
      <c r="N90" s="25">
        <v>31940517</v>
      </c>
      <c r="O90" s="24">
        <v>93.1</v>
      </c>
      <c r="P90" s="24">
        <v>6.9</v>
      </c>
      <c r="Q90" s="26">
        <v>0.05</v>
      </c>
    </row>
    <row r="91" spans="1:17">
      <c r="A91" s="22">
        <v>90</v>
      </c>
      <c r="B91" s="23" t="s">
        <v>278</v>
      </c>
      <c r="C91" s="23" t="s">
        <v>221</v>
      </c>
      <c r="D91" s="24">
        <v>7</v>
      </c>
      <c r="E91" s="24">
        <v>0</v>
      </c>
      <c r="F91" s="24">
        <v>7</v>
      </c>
      <c r="G91" s="24">
        <v>7</v>
      </c>
      <c r="H91" s="24">
        <v>7</v>
      </c>
      <c r="I91" s="25">
        <v>4789699</v>
      </c>
      <c r="J91" s="24">
        <v>0</v>
      </c>
      <c r="K91" s="25">
        <v>174120</v>
      </c>
      <c r="L91" s="24">
        <v>0</v>
      </c>
      <c r="M91" s="25">
        <v>80409</v>
      </c>
      <c r="N91" s="25">
        <v>5044228</v>
      </c>
      <c r="O91" s="24">
        <v>94.95</v>
      </c>
      <c r="P91" s="24">
        <v>5.05</v>
      </c>
      <c r="Q91" s="26">
        <v>0.03</v>
      </c>
    </row>
    <row r="92" spans="1:17">
      <c r="A92" s="22">
        <v>91</v>
      </c>
      <c r="B92" s="23" t="s">
        <v>279</v>
      </c>
      <c r="C92" s="23" t="s">
        <v>230</v>
      </c>
      <c r="D92" s="24">
        <v>8</v>
      </c>
      <c r="E92" s="24">
        <v>8</v>
      </c>
      <c r="F92" s="24">
        <v>13.14</v>
      </c>
      <c r="G92" s="24">
        <v>13.14</v>
      </c>
      <c r="H92" s="24">
        <v>13.14</v>
      </c>
      <c r="I92" s="25">
        <v>1254281</v>
      </c>
      <c r="J92" s="25">
        <v>2485</v>
      </c>
      <c r="K92" s="25">
        <v>118790</v>
      </c>
      <c r="L92" s="25">
        <v>6106177</v>
      </c>
      <c r="M92" s="25">
        <v>4594050</v>
      </c>
      <c r="N92" s="25">
        <v>12075783</v>
      </c>
      <c r="O92" s="24">
        <v>10.41</v>
      </c>
      <c r="P92" s="24">
        <v>89.59</v>
      </c>
      <c r="Q92" s="26">
        <v>0.52</v>
      </c>
    </row>
    <row r="93" spans="1:17">
      <c r="A93" s="22">
        <v>92</v>
      </c>
      <c r="B93" s="23" t="s">
        <v>180</v>
      </c>
      <c r="C93" s="23" t="s">
        <v>225</v>
      </c>
      <c r="D93" s="24">
        <v>13.88</v>
      </c>
      <c r="E93" s="24">
        <v>0</v>
      </c>
      <c r="F93" s="24">
        <v>13.88</v>
      </c>
      <c r="G93" s="24">
        <v>13.88</v>
      </c>
      <c r="H93" s="24">
        <v>13.88</v>
      </c>
      <c r="I93" s="25">
        <v>14850279</v>
      </c>
      <c r="J93" s="24">
        <v>0</v>
      </c>
      <c r="K93" s="25">
        <v>836833</v>
      </c>
      <c r="L93" s="25">
        <v>235538</v>
      </c>
      <c r="M93" s="25">
        <v>229153</v>
      </c>
      <c r="N93" s="25">
        <v>16151803</v>
      </c>
      <c r="O93" s="24">
        <v>91.94</v>
      </c>
      <c r="P93" s="24">
        <v>8.06</v>
      </c>
      <c r="Q93" s="26">
        <v>7.0000000000000007E-2</v>
      </c>
    </row>
    <row r="94" spans="1:17">
      <c r="A94" s="22">
        <v>93</v>
      </c>
      <c r="B94" s="23" t="s">
        <v>32</v>
      </c>
      <c r="C94" s="23" t="s">
        <v>217</v>
      </c>
      <c r="D94" s="24">
        <v>11.78</v>
      </c>
      <c r="E94" s="24">
        <v>0</v>
      </c>
      <c r="F94" s="24">
        <v>25.36</v>
      </c>
      <c r="G94" s="24">
        <v>25.36</v>
      </c>
      <c r="H94" s="24">
        <v>25.36</v>
      </c>
      <c r="I94" s="25">
        <v>57028420</v>
      </c>
      <c r="J94" s="24">
        <v>0</v>
      </c>
      <c r="K94" s="25">
        <v>19449126</v>
      </c>
      <c r="L94" s="25">
        <v>18137715</v>
      </c>
      <c r="M94" s="25">
        <v>14343583</v>
      </c>
      <c r="N94" s="25">
        <v>108958844</v>
      </c>
      <c r="O94" s="24">
        <v>52.34</v>
      </c>
      <c r="P94" s="24">
        <v>47.66</v>
      </c>
      <c r="Q94" s="26">
        <v>0.34</v>
      </c>
    </row>
    <row r="95" spans="1:17">
      <c r="A95" s="22">
        <v>94</v>
      </c>
      <c r="B95" s="23" t="s">
        <v>280</v>
      </c>
      <c r="C95" s="23" t="s">
        <v>219</v>
      </c>
      <c r="D95" s="24">
        <v>9.9499999999999993</v>
      </c>
      <c r="E95" s="24">
        <v>0</v>
      </c>
      <c r="F95" s="24">
        <v>19.78</v>
      </c>
      <c r="G95" s="24">
        <v>19.78</v>
      </c>
      <c r="H95" s="24">
        <v>19.78</v>
      </c>
      <c r="I95" s="25">
        <v>24888753</v>
      </c>
      <c r="J95" s="24">
        <v>0</v>
      </c>
      <c r="K95" s="25">
        <v>5567870</v>
      </c>
      <c r="L95" s="25">
        <v>708943</v>
      </c>
      <c r="M95" s="25">
        <v>1619724</v>
      </c>
      <c r="N95" s="25">
        <v>32785289</v>
      </c>
      <c r="O95" s="24">
        <v>75.91</v>
      </c>
      <c r="P95" s="24">
        <v>24.09</v>
      </c>
      <c r="Q95" s="26">
        <v>0.19</v>
      </c>
    </row>
    <row r="96" spans="1:17">
      <c r="A96" s="22">
        <v>95</v>
      </c>
      <c r="B96" s="23" t="s">
        <v>55</v>
      </c>
      <c r="C96" s="23" t="s">
        <v>219</v>
      </c>
      <c r="D96" s="24">
        <v>12.27</v>
      </c>
      <c r="E96" s="24">
        <v>0</v>
      </c>
      <c r="F96" s="24">
        <v>25.76</v>
      </c>
      <c r="G96" s="24">
        <v>25.76</v>
      </c>
      <c r="H96" s="24">
        <v>25.76</v>
      </c>
      <c r="I96" s="25">
        <v>86441313</v>
      </c>
      <c r="J96" s="24">
        <v>0</v>
      </c>
      <c r="K96" s="25">
        <v>20005289</v>
      </c>
      <c r="L96" s="25">
        <v>11449640</v>
      </c>
      <c r="M96" s="25">
        <v>8838632</v>
      </c>
      <c r="N96" s="25">
        <v>126734874</v>
      </c>
      <c r="O96" s="24">
        <v>68.209999999999994</v>
      </c>
      <c r="P96" s="24">
        <v>31.79</v>
      </c>
      <c r="Q96" s="26">
        <v>0.25</v>
      </c>
    </row>
    <row r="97" spans="1:17">
      <c r="A97" s="22">
        <v>96</v>
      </c>
      <c r="B97" s="23" t="s">
        <v>281</v>
      </c>
      <c r="C97" s="23" t="s">
        <v>235</v>
      </c>
      <c r="D97" s="24">
        <v>6.92</v>
      </c>
      <c r="E97" s="24">
        <v>6.92</v>
      </c>
      <c r="F97" s="24">
        <v>6.92</v>
      </c>
      <c r="G97" s="24">
        <v>6.92</v>
      </c>
      <c r="H97" s="24">
        <v>6.92</v>
      </c>
      <c r="I97" s="25">
        <v>110621409</v>
      </c>
      <c r="J97" s="25">
        <v>28011</v>
      </c>
      <c r="K97" s="25">
        <v>5452712</v>
      </c>
      <c r="L97" s="25">
        <v>744013</v>
      </c>
      <c r="M97" s="25">
        <v>2340728</v>
      </c>
      <c r="N97" s="25">
        <v>119186874</v>
      </c>
      <c r="O97" s="24">
        <v>92.84</v>
      </c>
      <c r="P97" s="24">
        <v>7.16</v>
      </c>
      <c r="Q97" s="26">
        <v>0.05</v>
      </c>
    </row>
    <row r="98" spans="1:17">
      <c r="A98" s="22">
        <v>97</v>
      </c>
      <c r="B98" s="23" t="s">
        <v>85</v>
      </c>
      <c r="C98" s="23" t="s">
        <v>228</v>
      </c>
      <c r="D98" s="24">
        <v>16.02</v>
      </c>
      <c r="E98" s="24">
        <v>0</v>
      </c>
      <c r="F98" s="24">
        <v>16.02</v>
      </c>
      <c r="G98" s="24">
        <v>16.02</v>
      </c>
      <c r="H98" s="24">
        <v>16.02</v>
      </c>
      <c r="I98" s="25">
        <v>50611382</v>
      </c>
      <c r="J98" s="24">
        <v>0</v>
      </c>
      <c r="K98" s="25">
        <v>5308657</v>
      </c>
      <c r="L98" s="25">
        <v>3078980</v>
      </c>
      <c r="M98" s="25">
        <v>3847637</v>
      </c>
      <c r="N98" s="25">
        <v>62846656</v>
      </c>
      <c r="O98" s="24">
        <v>80.53</v>
      </c>
      <c r="P98" s="24">
        <v>19.47</v>
      </c>
      <c r="Q98" s="26">
        <v>0.13</v>
      </c>
    </row>
    <row r="99" spans="1:17">
      <c r="A99" s="22">
        <v>98</v>
      </c>
      <c r="B99" s="23" t="s">
        <v>282</v>
      </c>
      <c r="C99" s="23" t="s">
        <v>221</v>
      </c>
      <c r="D99" s="24">
        <v>8.4600000000000009</v>
      </c>
      <c r="E99" s="24">
        <v>0</v>
      </c>
      <c r="F99" s="24">
        <v>20.440000000000001</v>
      </c>
      <c r="G99" s="24">
        <v>20.440000000000001</v>
      </c>
      <c r="H99" s="24">
        <v>20.440000000000001</v>
      </c>
      <c r="I99" s="25">
        <v>601464</v>
      </c>
      <c r="J99" s="24">
        <v>0</v>
      </c>
      <c r="K99" s="25">
        <v>25215</v>
      </c>
      <c r="L99" s="25">
        <v>1983046</v>
      </c>
      <c r="M99" s="25">
        <v>254838</v>
      </c>
      <c r="N99" s="25">
        <v>2864563</v>
      </c>
      <c r="O99" s="24">
        <v>21</v>
      </c>
      <c r="P99" s="24">
        <v>79</v>
      </c>
      <c r="Q99" s="26">
        <v>0.7</v>
      </c>
    </row>
    <row r="100" spans="1:17">
      <c r="A100" s="22">
        <v>99</v>
      </c>
      <c r="B100" s="23" t="s">
        <v>114</v>
      </c>
      <c r="C100" s="23" t="s">
        <v>233</v>
      </c>
      <c r="D100" s="24">
        <v>14.21</v>
      </c>
      <c r="E100" s="24">
        <v>0</v>
      </c>
      <c r="F100" s="24">
        <v>18.37</v>
      </c>
      <c r="G100" s="24">
        <v>18.37</v>
      </c>
      <c r="H100" s="24">
        <v>18.37</v>
      </c>
      <c r="I100" s="25">
        <v>43601064</v>
      </c>
      <c r="J100" s="24">
        <v>0</v>
      </c>
      <c r="K100" s="25">
        <v>10597260</v>
      </c>
      <c r="L100" s="25">
        <v>1440840</v>
      </c>
      <c r="M100" s="25">
        <v>2449451</v>
      </c>
      <c r="N100" s="25">
        <v>58088616</v>
      </c>
      <c r="O100" s="24">
        <v>75.06</v>
      </c>
      <c r="P100" s="24">
        <v>24.94</v>
      </c>
      <c r="Q100" s="26">
        <v>0.21</v>
      </c>
    </row>
    <row r="101" spans="1:17">
      <c r="A101" s="22">
        <v>100</v>
      </c>
      <c r="B101" s="23" t="s">
        <v>59</v>
      </c>
      <c r="C101" s="23" t="s">
        <v>217</v>
      </c>
      <c r="D101" s="24">
        <v>13.09</v>
      </c>
      <c r="E101" s="24">
        <v>0</v>
      </c>
      <c r="F101" s="24">
        <v>27.27</v>
      </c>
      <c r="G101" s="24">
        <v>27.27</v>
      </c>
      <c r="H101" s="24">
        <v>27.27</v>
      </c>
      <c r="I101" s="25">
        <v>134332528</v>
      </c>
      <c r="J101" s="24">
        <v>0</v>
      </c>
      <c r="K101" s="25">
        <v>49931966</v>
      </c>
      <c r="L101" s="25">
        <v>11333138</v>
      </c>
      <c r="M101" s="25">
        <v>12312095</v>
      </c>
      <c r="N101" s="25">
        <v>207909727</v>
      </c>
      <c r="O101" s="24">
        <v>64.61</v>
      </c>
      <c r="P101" s="24">
        <v>35.39</v>
      </c>
      <c r="Q101" s="26">
        <v>0.28999999999999998</v>
      </c>
    </row>
    <row r="102" spans="1:17">
      <c r="A102" s="22">
        <v>101</v>
      </c>
      <c r="B102" s="23" t="s">
        <v>100</v>
      </c>
      <c r="C102" s="23" t="s">
        <v>233</v>
      </c>
      <c r="D102" s="24">
        <v>12.58</v>
      </c>
      <c r="E102" s="24">
        <v>0</v>
      </c>
      <c r="F102" s="24">
        <v>12.58</v>
      </c>
      <c r="G102" s="24">
        <v>12.58</v>
      </c>
      <c r="H102" s="24">
        <v>12.58</v>
      </c>
      <c r="I102" s="25">
        <v>73928517</v>
      </c>
      <c r="J102" s="24">
        <v>0</v>
      </c>
      <c r="K102" s="25">
        <v>5931525</v>
      </c>
      <c r="L102" s="25">
        <v>8265718</v>
      </c>
      <c r="M102" s="25">
        <v>2897858</v>
      </c>
      <c r="N102" s="25">
        <v>91023619</v>
      </c>
      <c r="O102" s="24">
        <v>81.22</v>
      </c>
      <c r="P102" s="24">
        <v>18.78</v>
      </c>
      <c r="Q102" s="26">
        <v>0.16</v>
      </c>
    </row>
    <row r="103" spans="1:17">
      <c r="A103" s="22">
        <v>102</v>
      </c>
      <c r="B103" s="23" t="s">
        <v>187</v>
      </c>
      <c r="C103" s="23" t="s">
        <v>219</v>
      </c>
      <c r="D103" s="24">
        <v>10.71</v>
      </c>
      <c r="E103" s="24">
        <v>0</v>
      </c>
      <c r="F103" s="24">
        <v>20.38</v>
      </c>
      <c r="G103" s="24">
        <v>20.38</v>
      </c>
      <c r="H103" s="24">
        <v>20.38</v>
      </c>
      <c r="I103" s="25">
        <v>17200444</v>
      </c>
      <c r="J103" s="24">
        <v>0</v>
      </c>
      <c r="K103" s="25">
        <v>1647017</v>
      </c>
      <c r="L103" s="25">
        <v>5448284</v>
      </c>
      <c r="M103" s="25">
        <v>1797085</v>
      </c>
      <c r="N103" s="25">
        <v>26092830</v>
      </c>
      <c r="O103" s="24">
        <v>65.92</v>
      </c>
      <c r="P103" s="24">
        <v>34.08</v>
      </c>
      <c r="Q103" s="26">
        <v>0.27</v>
      </c>
    </row>
    <row r="104" spans="1:17">
      <c r="A104" s="22">
        <v>103</v>
      </c>
      <c r="B104" s="23" t="s">
        <v>283</v>
      </c>
      <c r="C104" s="23" t="s">
        <v>228</v>
      </c>
      <c r="D104" s="24">
        <v>16.13</v>
      </c>
      <c r="E104" s="24">
        <v>0</v>
      </c>
      <c r="F104" s="24">
        <v>16.13</v>
      </c>
      <c r="G104" s="24">
        <v>16.13</v>
      </c>
      <c r="H104" s="24">
        <v>16.13</v>
      </c>
      <c r="I104" s="25">
        <v>26161134</v>
      </c>
      <c r="J104" s="24">
        <v>0</v>
      </c>
      <c r="K104" s="25">
        <v>2428232</v>
      </c>
      <c r="L104" s="25">
        <v>1212318</v>
      </c>
      <c r="M104" s="25">
        <v>1722056</v>
      </c>
      <c r="N104" s="25">
        <v>31523739</v>
      </c>
      <c r="O104" s="24">
        <v>82.99</v>
      </c>
      <c r="P104" s="24">
        <v>17.010000000000002</v>
      </c>
      <c r="Q104" s="26">
        <v>0.12</v>
      </c>
    </row>
    <row r="105" spans="1:17">
      <c r="A105" s="22">
        <v>104</v>
      </c>
      <c r="B105" s="23" t="s">
        <v>284</v>
      </c>
      <c r="C105" s="23" t="s">
        <v>259</v>
      </c>
      <c r="D105" s="24">
        <v>6.1</v>
      </c>
      <c r="E105" s="24">
        <v>0</v>
      </c>
      <c r="F105" s="24">
        <v>6.1</v>
      </c>
      <c r="G105" s="24">
        <v>6.1</v>
      </c>
      <c r="H105" s="24">
        <v>6.1</v>
      </c>
      <c r="I105" s="25">
        <v>5627294</v>
      </c>
      <c r="J105" s="24">
        <v>0</v>
      </c>
      <c r="K105" s="25">
        <v>58106</v>
      </c>
      <c r="L105" s="25">
        <v>1430</v>
      </c>
      <c r="M105" s="25">
        <v>47952</v>
      </c>
      <c r="N105" s="25">
        <v>5734783</v>
      </c>
      <c r="O105" s="24">
        <v>98.13</v>
      </c>
      <c r="P105" s="24">
        <v>1.87</v>
      </c>
      <c r="Q105" s="26">
        <v>0.01</v>
      </c>
    </row>
    <row r="106" spans="1:17">
      <c r="A106" s="22">
        <v>105</v>
      </c>
      <c r="B106" s="23" t="s">
        <v>150</v>
      </c>
      <c r="C106" s="23" t="s">
        <v>225</v>
      </c>
      <c r="D106" s="24">
        <v>12.98</v>
      </c>
      <c r="E106" s="24">
        <v>0</v>
      </c>
      <c r="F106" s="24">
        <v>12.98</v>
      </c>
      <c r="G106" s="24">
        <v>12.98</v>
      </c>
      <c r="H106" s="24">
        <v>12.98</v>
      </c>
      <c r="I106" s="25">
        <v>21380887</v>
      </c>
      <c r="J106" s="24">
        <v>0</v>
      </c>
      <c r="K106" s="25">
        <v>755677</v>
      </c>
      <c r="L106" s="25">
        <v>1105843</v>
      </c>
      <c r="M106" s="25">
        <v>319362</v>
      </c>
      <c r="N106" s="25">
        <v>23561770</v>
      </c>
      <c r="O106" s="24">
        <v>90.74</v>
      </c>
      <c r="P106" s="24">
        <v>9.26</v>
      </c>
      <c r="Q106" s="26">
        <v>0.08</v>
      </c>
    </row>
    <row r="107" spans="1:17">
      <c r="A107" s="22">
        <v>106</v>
      </c>
      <c r="B107" s="23" t="s">
        <v>285</v>
      </c>
      <c r="C107" s="23" t="s">
        <v>230</v>
      </c>
      <c r="D107" s="24">
        <v>16.91</v>
      </c>
      <c r="E107" s="24">
        <v>0</v>
      </c>
      <c r="F107" s="24">
        <v>16.91</v>
      </c>
      <c r="G107" s="24">
        <v>16.91</v>
      </c>
      <c r="H107" s="24">
        <v>16.91</v>
      </c>
      <c r="I107" s="25">
        <v>2471392</v>
      </c>
      <c r="J107" s="24">
        <v>0</v>
      </c>
      <c r="K107" s="25">
        <v>210967</v>
      </c>
      <c r="L107" s="25">
        <v>295732</v>
      </c>
      <c r="M107" s="25">
        <v>171287</v>
      </c>
      <c r="N107" s="25">
        <v>3149378</v>
      </c>
      <c r="O107" s="24">
        <v>78.47</v>
      </c>
      <c r="P107" s="24">
        <v>21.53</v>
      </c>
      <c r="Q107" s="26">
        <v>0.16</v>
      </c>
    </row>
    <row r="108" spans="1:17">
      <c r="A108" s="22">
        <v>107</v>
      </c>
      <c r="B108" s="23" t="s">
        <v>92</v>
      </c>
      <c r="C108" s="23" t="s">
        <v>225</v>
      </c>
      <c r="D108" s="24">
        <v>10.59</v>
      </c>
      <c r="E108" s="24">
        <v>0</v>
      </c>
      <c r="F108" s="24">
        <v>10.94</v>
      </c>
      <c r="G108" s="24">
        <v>10.94</v>
      </c>
      <c r="H108" s="24">
        <v>10.94</v>
      </c>
      <c r="I108" s="25">
        <v>89201702</v>
      </c>
      <c r="J108" s="24">
        <v>0</v>
      </c>
      <c r="K108" s="25">
        <v>4739942</v>
      </c>
      <c r="L108" s="25">
        <v>2178669</v>
      </c>
      <c r="M108" s="25">
        <v>1874392</v>
      </c>
      <c r="N108" s="25">
        <v>97994705</v>
      </c>
      <c r="O108" s="24">
        <v>91.03</v>
      </c>
      <c r="P108" s="24">
        <v>8.9700000000000006</v>
      </c>
      <c r="Q108" s="26">
        <v>7.0000000000000007E-2</v>
      </c>
    </row>
    <row r="109" spans="1:17">
      <c r="A109" s="22">
        <v>108</v>
      </c>
      <c r="B109" s="23" t="s">
        <v>286</v>
      </c>
      <c r="C109" s="23" t="s">
        <v>227</v>
      </c>
      <c r="D109" s="24">
        <v>14.79</v>
      </c>
      <c r="E109" s="24">
        <v>0</v>
      </c>
      <c r="F109" s="24">
        <v>14.79</v>
      </c>
      <c r="G109" s="24">
        <v>14.79</v>
      </c>
      <c r="H109" s="24">
        <v>14.79</v>
      </c>
      <c r="I109" s="25">
        <v>2707221</v>
      </c>
      <c r="J109" s="24">
        <v>0</v>
      </c>
      <c r="K109" s="25">
        <v>63665</v>
      </c>
      <c r="L109" s="25">
        <v>56127</v>
      </c>
      <c r="M109" s="25">
        <v>81232</v>
      </c>
      <c r="N109" s="25">
        <v>2908245</v>
      </c>
      <c r="O109" s="24">
        <v>93.09</v>
      </c>
      <c r="P109" s="24">
        <v>6.91</v>
      </c>
      <c r="Q109" s="26">
        <v>0.04</v>
      </c>
    </row>
    <row r="110" spans="1:17">
      <c r="A110" s="22">
        <v>109</v>
      </c>
      <c r="B110" s="23" t="s">
        <v>287</v>
      </c>
      <c r="C110" s="23" t="s">
        <v>259</v>
      </c>
      <c r="D110" s="24">
        <v>3.27</v>
      </c>
      <c r="E110" s="24">
        <v>0</v>
      </c>
      <c r="F110" s="24">
        <v>3.27</v>
      </c>
      <c r="G110" s="24">
        <v>3.27</v>
      </c>
      <c r="H110" s="24">
        <v>3.27</v>
      </c>
      <c r="I110" s="25">
        <v>747181</v>
      </c>
      <c r="J110" s="24">
        <v>0</v>
      </c>
      <c r="K110" s="25">
        <v>25993</v>
      </c>
      <c r="L110" s="25">
        <v>1559</v>
      </c>
      <c r="M110" s="25">
        <v>3197</v>
      </c>
      <c r="N110" s="25">
        <v>777930</v>
      </c>
      <c r="O110" s="24">
        <v>96.05</v>
      </c>
      <c r="P110" s="24">
        <v>3.95</v>
      </c>
      <c r="Q110" s="26">
        <v>0.04</v>
      </c>
    </row>
    <row r="111" spans="1:17">
      <c r="A111" s="22">
        <v>110</v>
      </c>
      <c r="B111" s="23" t="s">
        <v>122</v>
      </c>
      <c r="C111" s="23" t="s">
        <v>228</v>
      </c>
      <c r="D111" s="24">
        <v>15.71</v>
      </c>
      <c r="E111" s="24">
        <v>0</v>
      </c>
      <c r="F111" s="24">
        <v>15.71</v>
      </c>
      <c r="G111" s="24">
        <v>15.71</v>
      </c>
      <c r="H111" s="24">
        <v>15.71</v>
      </c>
      <c r="I111" s="25">
        <v>48488952</v>
      </c>
      <c r="J111" s="24">
        <v>0</v>
      </c>
      <c r="K111" s="25">
        <v>1891802</v>
      </c>
      <c r="L111" s="25">
        <v>1488617</v>
      </c>
      <c r="M111" s="25">
        <v>1564623</v>
      </c>
      <c r="N111" s="25">
        <v>53433994</v>
      </c>
      <c r="O111" s="24">
        <v>90.75</v>
      </c>
      <c r="P111" s="24">
        <v>9.25</v>
      </c>
      <c r="Q111" s="26">
        <v>0.06</v>
      </c>
    </row>
    <row r="112" spans="1:17">
      <c r="A112" s="22">
        <v>111</v>
      </c>
      <c r="B112" s="23" t="s">
        <v>288</v>
      </c>
      <c r="C112" s="23" t="s">
        <v>227</v>
      </c>
      <c r="D112" s="24">
        <v>17.11</v>
      </c>
      <c r="E112" s="24">
        <v>0</v>
      </c>
      <c r="F112" s="24">
        <v>17.11</v>
      </c>
      <c r="G112" s="24">
        <v>17.11</v>
      </c>
      <c r="H112" s="24">
        <v>17.11</v>
      </c>
      <c r="I112" s="25">
        <v>13536507</v>
      </c>
      <c r="J112" s="24">
        <v>0</v>
      </c>
      <c r="K112" s="25">
        <v>554192</v>
      </c>
      <c r="L112" s="25">
        <v>122140</v>
      </c>
      <c r="M112" s="25">
        <v>555134</v>
      </c>
      <c r="N112" s="25">
        <v>14767973</v>
      </c>
      <c r="O112" s="24">
        <v>91.66</v>
      </c>
      <c r="P112" s="24">
        <v>8.34</v>
      </c>
      <c r="Q112" s="26">
        <v>0.05</v>
      </c>
    </row>
    <row r="113" spans="1:17">
      <c r="A113" s="22">
        <v>112</v>
      </c>
      <c r="B113" s="23" t="s">
        <v>289</v>
      </c>
      <c r="C113" s="23" t="s">
        <v>223</v>
      </c>
      <c r="D113" s="24">
        <v>14.18</v>
      </c>
      <c r="E113" s="24">
        <v>0</v>
      </c>
      <c r="F113" s="24">
        <v>14.18</v>
      </c>
      <c r="G113" s="24">
        <v>14.18</v>
      </c>
      <c r="H113" s="24">
        <v>14.18</v>
      </c>
      <c r="I113" s="25">
        <v>2904501</v>
      </c>
      <c r="J113" s="24">
        <v>0</v>
      </c>
      <c r="K113" s="25">
        <v>129285</v>
      </c>
      <c r="L113" s="25">
        <v>32514</v>
      </c>
      <c r="M113" s="25">
        <v>454246</v>
      </c>
      <c r="N113" s="25">
        <v>3520547</v>
      </c>
      <c r="O113" s="24">
        <v>82.5</v>
      </c>
      <c r="P113" s="24">
        <v>17.5</v>
      </c>
      <c r="Q113" s="26">
        <v>0.05</v>
      </c>
    </row>
    <row r="114" spans="1:17">
      <c r="A114" s="22">
        <v>113</v>
      </c>
      <c r="B114" s="23" t="s">
        <v>290</v>
      </c>
      <c r="C114" s="23" t="s">
        <v>221</v>
      </c>
      <c r="D114" s="24">
        <v>14.07</v>
      </c>
      <c r="E114" s="24">
        <v>0</v>
      </c>
      <c r="F114" s="24">
        <v>14.07</v>
      </c>
      <c r="G114" s="24">
        <v>14.07</v>
      </c>
      <c r="H114" s="24">
        <v>14.07</v>
      </c>
      <c r="I114" s="25">
        <v>21354650</v>
      </c>
      <c r="J114" s="24">
        <v>0</v>
      </c>
      <c r="K114" s="25">
        <v>3726531</v>
      </c>
      <c r="L114" s="25">
        <v>204764</v>
      </c>
      <c r="M114" s="25">
        <v>895664</v>
      </c>
      <c r="N114" s="25">
        <v>26181608</v>
      </c>
      <c r="O114" s="24">
        <v>81.56</v>
      </c>
      <c r="P114" s="24">
        <v>18.440000000000001</v>
      </c>
      <c r="Q114" s="26">
        <v>0.15</v>
      </c>
    </row>
    <row r="115" spans="1:17">
      <c r="A115" s="22">
        <v>114</v>
      </c>
      <c r="B115" s="23" t="s">
        <v>291</v>
      </c>
      <c r="C115" s="23" t="s">
        <v>230</v>
      </c>
      <c r="D115" s="24">
        <v>19.649999999999999</v>
      </c>
      <c r="E115" s="24">
        <v>0</v>
      </c>
      <c r="F115" s="24">
        <v>19.649999999999999</v>
      </c>
      <c r="G115" s="24">
        <v>19.649999999999999</v>
      </c>
      <c r="H115" s="24">
        <v>19.649999999999999</v>
      </c>
      <c r="I115" s="25">
        <v>28567259</v>
      </c>
      <c r="J115" s="24">
        <v>0</v>
      </c>
      <c r="K115" s="25">
        <v>5736865</v>
      </c>
      <c r="L115" s="25">
        <v>856165</v>
      </c>
      <c r="M115" s="25">
        <v>2606325</v>
      </c>
      <c r="N115" s="25">
        <v>37766614</v>
      </c>
      <c r="O115" s="24">
        <v>75.64</v>
      </c>
      <c r="P115" s="24">
        <v>24.36</v>
      </c>
      <c r="Q115" s="26">
        <v>0.17</v>
      </c>
    </row>
    <row r="116" spans="1:17">
      <c r="A116" s="22">
        <v>115</v>
      </c>
      <c r="B116" s="23" t="s">
        <v>176</v>
      </c>
      <c r="C116" s="23" t="s">
        <v>217</v>
      </c>
      <c r="D116" s="24">
        <v>15.64</v>
      </c>
      <c r="E116" s="24">
        <v>0</v>
      </c>
      <c r="F116" s="24">
        <v>15.64</v>
      </c>
      <c r="G116" s="24">
        <v>15.64</v>
      </c>
      <c r="H116" s="24">
        <v>15.64</v>
      </c>
      <c r="I116" s="25">
        <v>36949250</v>
      </c>
      <c r="J116" s="24">
        <v>0</v>
      </c>
      <c r="K116" s="25">
        <v>1539628</v>
      </c>
      <c r="L116" s="25">
        <v>270284</v>
      </c>
      <c r="M116" s="25">
        <v>401585</v>
      </c>
      <c r="N116" s="25">
        <v>39160748</v>
      </c>
      <c r="O116" s="24">
        <v>94.35</v>
      </c>
      <c r="P116" s="24">
        <v>5.65</v>
      </c>
      <c r="Q116" s="26">
        <v>0.05</v>
      </c>
    </row>
    <row r="117" spans="1:17">
      <c r="A117" s="22">
        <v>116</v>
      </c>
      <c r="B117" s="23" t="s">
        <v>134</v>
      </c>
      <c r="C117" s="23" t="s">
        <v>225</v>
      </c>
      <c r="D117" s="24">
        <v>13.13</v>
      </c>
      <c r="E117" s="24">
        <v>0</v>
      </c>
      <c r="F117" s="24">
        <v>13.13</v>
      </c>
      <c r="G117" s="24">
        <v>13.13</v>
      </c>
      <c r="H117" s="24">
        <v>13.13</v>
      </c>
      <c r="I117" s="25">
        <v>17124512</v>
      </c>
      <c r="J117" s="24">
        <v>0</v>
      </c>
      <c r="K117" s="25">
        <v>459791</v>
      </c>
      <c r="L117" s="25">
        <v>380157</v>
      </c>
      <c r="M117" s="25">
        <v>310205</v>
      </c>
      <c r="N117" s="25">
        <v>18274666</v>
      </c>
      <c r="O117" s="24">
        <v>93.71</v>
      </c>
      <c r="P117" s="24">
        <v>6.29</v>
      </c>
      <c r="Q117" s="26">
        <v>0.05</v>
      </c>
    </row>
    <row r="118" spans="1:17">
      <c r="A118" s="22">
        <v>117</v>
      </c>
      <c r="B118" s="23" t="s">
        <v>292</v>
      </c>
      <c r="C118" s="23" t="s">
        <v>227</v>
      </c>
      <c r="D118" s="24">
        <v>11.54</v>
      </c>
      <c r="E118" s="24">
        <v>0</v>
      </c>
      <c r="F118" s="24">
        <v>11.54</v>
      </c>
      <c r="G118" s="24">
        <v>11.54</v>
      </c>
      <c r="H118" s="24">
        <v>11.54</v>
      </c>
      <c r="I118" s="25">
        <v>9629768</v>
      </c>
      <c r="J118" s="24">
        <v>0</v>
      </c>
      <c r="K118" s="25">
        <v>3579028</v>
      </c>
      <c r="L118" s="25">
        <v>275179</v>
      </c>
      <c r="M118" s="25">
        <v>486877</v>
      </c>
      <c r="N118" s="25">
        <v>13970853</v>
      </c>
      <c r="O118" s="24">
        <v>68.930000000000007</v>
      </c>
      <c r="P118" s="24">
        <v>31.07</v>
      </c>
      <c r="Q118" s="26">
        <v>0.28000000000000003</v>
      </c>
    </row>
    <row r="119" spans="1:17">
      <c r="A119" s="22">
        <v>118</v>
      </c>
      <c r="B119" s="23" t="s">
        <v>160</v>
      </c>
      <c r="C119" s="23" t="s">
        <v>216</v>
      </c>
      <c r="D119" s="24">
        <v>14.88</v>
      </c>
      <c r="E119" s="24">
        <v>0</v>
      </c>
      <c r="F119" s="24">
        <v>14.88</v>
      </c>
      <c r="G119" s="24">
        <v>14.88</v>
      </c>
      <c r="H119" s="24">
        <v>14.88</v>
      </c>
      <c r="I119" s="25">
        <v>17533962</v>
      </c>
      <c r="J119" s="24">
        <v>0</v>
      </c>
      <c r="K119" s="25">
        <v>945591</v>
      </c>
      <c r="L119" s="25">
        <v>398391</v>
      </c>
      <c r="M119" s="25">
        <v>285382</v>
      </c>
      <c r="N119" s="25">
        <v>19163326</v>
      </c>
      <c r="O119" s="24">
        <v>91.5</v>
      </c>
      <c r="P119" s="24">
        <v>8.5</v>
      </c>
      <c r="Q119" s="26">
        <v>7.0000000000000007E-2</v>
      </c>
    </row>
    <row r="120" spans="1:17">
      <c r="A120" s="22">
        <v>119</v>
      </c>
      <c r="B120" s="23" t="s">
        <v>157</v>
      </c>
      <c r="C120" s="23" t="s">
        <v>225</v>
      </c>
      <c r="D120" s="24">
        <v>16.34</v>
      </c>
      <c r="E120" s="24">
        <v>0</v>
      </c>
      <c r="F120" s="24">
        <v>16.34</v>
      </c>
      <c r="G120" s="24">
        <v>16.34</v>
      </c>
      <c r="H120" s="24">
        <v>16.34</v>
      </c>
      <c r="I120" s="25">
        <v>31511020</v>
      </c>
      <c r="J120" s="24">
        <v>0</v>
      </c>
      <c r="K120" s="25">
        <v>972437</v>
      </c>
      <c r="L120" s="25">
        <v>14150</v>
      </c>
      <c r="M120" s="25">
        <v>351799</v>
      </c>
      <c r="N120" s="25">
        <v>32849406</v>
      </c>
      <c r="O120" s="24">
        <v>95.93</v>
      </c>
      <c r="P120" s="24">
        <v>4.07</v>
      </c>
      <c r="Q120" s="26">
        <v>0.03</v>
      </c>
    </row>
    <row r="121" spans="1:17">
      <c r="A121" s="22">
        <v>120</v>
      </c>
      <c r="B121" s="23" t="s">
        <v>293</v>
      </c>
      <c r="C121" s="23" t="s">
        <v>223</v>
      </c>
      <c r="D121" s="24">
        <v>16.87</v>
      </c>
      <c r="E121" s="24">
        <v>0</v>
      </c>
      <c r="F121" s="24">
        <v>16.87</v>
      </c>
      <c r="G121" s="24">
        <v>16.87</v>
      </c>
      <c r="H121" s="24">
        <v>16.87</v>
      </c>
      <c r="I121" s="25">
        <v>11537272</v>
      </c>
      <c r="J121" s="24">
        <v>0</v>
      </c>
      <c r="K121" s="25">
        <v>595164</v>
      </c>
      <c r="L121" s="25">
        <v>100253</v>
      </c>
      <c r="M121" s="25">
        <v>1313526</v>
      </c>
      <c r="N121" s="25">
        <v>13546215</v>
      </c>
      <c r="O121" s="24">
        <v>85.17</v>
      </c>
      <c r="P121" s="24">
        <v>14.83</v>
      </c>
      <c r="Q121" s="26">
        <v>0.05</v>
      </c>
    </row>
    <row r="122" spans="1:17">
      <c r="A122" s="22">
        <v>121</v>
      </c>
      <c r="B122" s="23" t="s">
        <v>294</v>
      </c>
      <c r="C122" s="23" t="s">
        <v>221</v>
      </c>
      <c r="D122" s="24">
        <v>2.68</v>
      </c>
      <c r="E122" s="24">
        <v>0</v>
      </c>
      <c r="F122" s="24">
        <v>2.68</v>
      </c>
      <c r="G122" s="24">
        <v>2.68</v>
      </c>
      <c r="H122" s="24">
        <v>2.68</v>
      </c>
      <c r="I122" s="25">
        <v>526668</v>
      </c>
      <c r="J122" s="24">
        <v>0</v>
      </c>
      <c r="K122" s="25">
        <v>303472</v>
      </c>
      <c r="L122" s="25">
        <v>43354</v>
      </c>
      <c r="M122" s="25">
        <v>41821</v>
      </c>
      <c r="N122" s="25">
        <v>915316</v>
      </c>
      <c r="O122" s="24">
        <v>57.54</v>
      </c>
      <c r="P122" s="24">
        <v>42.46</v>
      </c>
      <c r="Q122" s="26">
        <v>0.38</v>
      </c>
    </row>
    <row r="123" spans="1:17">
      <c r="A123" s="22">
        <v>122</v>
      </c>
      <c r="B123" s="23" t="s">
        <v>123</v>
      </c>
      <c r="C123" s="23" t="s">
        <v>216</v>
      </c>
      <c r="D123" s="24">
        <v>13.49</v>
      </c>
      <c r="E123" s="24">
        <v>0</v>
      </c>
      <c r="F123" s="24">
        <v>13.49</v>
      </c>
      <c r="G123" s="24">
        <v>13.49</v>
      </c>
      <c r="H123" s="24">
        <v>13.49</v>
      </c>
      <c r="I123" s="25">
        <v>42912165</v>
      </c>
      <c r="J123" s="24">
        <v>0</v>
      </c>
      <c r="K123" s="25">
        <v>5504545</v>
      </c>
      <c r="L123" s="25">
        <v>1345102</v>
      </c>
      <c r="M123" s="25">
        <v>945794</v>
      </c>
      <c r="N123" s="25">
        <v>50707606</v>
      </c>
      <c r="O123" s="24">
        <v>84.63</v>
      </c>
      <c r="P123" s="24">
        <v>15.37</v>
      </c>
      <c r="Q123" s="26">
        <v>0.14000000000000001</v>
      </c>
    </row>
    <row r="124" spans="1:17">
      <c r="A124" s="22">
        <v>123</v>
      </c>
      <c r="B124" s="23" t="s">
        <v>145</v>
      </c>
      <c r="C124" s="23" t="s">
        <v>216</v>
      </c>
      <c r="D124" s="24">
        <v>14.18</v>
      </c>
      <c r="E124" s="24">
        <v>0</v>
      </c>
      <c r="F124" s="24">
        <v>14.18</v>
      </c>
      <c r="G124" s="24">
        <v>14.18</v>
      </c>
      <c r="H124" s="24">
        <v>14.18</v>
      </c>
      <c r="I124" s="25">
        <v>24108707</v>
      </c>
      <c r="J124" s="24">
        <v>0</v>
      </c>
      <c r="K124" s="25">
        <v>1038975</v>
      </c>
      <c r="L124" s="25">
        <v>340147</v>
      </c>
      <c r="M124" s="25">
        <v>459372</v>
      </c>
      <c r="N124" s="25">
        <v>25947201</v>
      </c>
      <c r="O124" s="24">
        <v>92.91</v>
      </c>
      <c r="P124" s="24">
        <v>7.09</v>
      </c>
      <c r="Q124" s="26">
        <v>0.05</v>
      </c>
    </row>
    <row r="125" spans="1:17">
      <c r="A125" s="22">
        <v>124</v>
      </c>
      <c r="B125" s="23" t="s">
        <v>295</v>
      </c>
      <c r="C125" s="23" t="s">
        <v>228</v>
      </c>
      <c r="D125" s="24">
        <v>13.3</v>
      </c>
      <c r="E125" s="24">
        <v>0</v>
      </c>
      <c r="F125" s="24">
        <v>13.3</v>
      </c>
      <c r="G125" s="24">
        <v>13.3</v>
      </c>
      <c r="H125" s="24">
        <v>13.3</v>
      </c>
      <c r="I125" s="25">
        <v>4166526</v>
      </c>
      <c r="J125" s="24">
        <v>0</v>
      </c>
      <c r="K125" s="25">
        <v>196093</v>
      </c>
      <c r="L125" s="25">
        <v>29727</v>
      </c>
      <c r="M125" s="25">
        <v>155167</v>
      </c>
      <c r="N125" s="25">
        <v>4547513</v>
      </c>
      <c r="O125" s="24">
        <v>91.62</v>
      </c>
      <c r="P125" s="24">
        <v>8.3800000000000008</v>
      </c>
      <c r="Q125" s="26">
        <v>0.05</v>
      </c>
    </row>
    <row r="126" spans="1:17">
      <c r="A126" s="22">
        <v>125</v>
      </c>
      <c r="B126" s="23" t="s">
        <v>191</v>
      </c>
      <c r="C126" s="23" t="s">
        <v>228</v>
      </c>
      <c r="D126" s="24">
        <v>16.61</v>
      </c>
      <c r="E126" s="24">
        <v>0</v>
      </c>
      <c r="F126" s="24">
        <v>16.600000000000001</v>
      </c>
      <c r="G126" s="24">
        <v>16.600000000000001</v>
      </c>
      <c r="H126" s="24">
        <v>16.600000000000001</v>
      </c>
      <c r="I126" s="25">
        <v>25229928</v>
      </c>
      <c r="J126" s="24">
        <v>0</v>
      </c>
      <c r="K126" s="25">
        <v>751597</v>
      </c>
      <c r="L126" s="25">
        <v>38449</v>
      </c>
      <c r="M126" s="25">
        <v>351325</v>
      </c>
      <c r="N126" s="25">
        <v>26371298</v>
      </c>
      <c r="O126" s="24">
        <v>95.67</v>
      </c>
      <c r="P126" s="24">
        <v>4.33</v>
      </c>
      <c r="Q126" s="26">
        <v>0.03</v>
      </c>
    </row>
    <row r="127" spans="1:17">
      <c r="A127" s="22">
        <v>126</v>
      </c>
      <c r="B127" s="23" t="s">
        <v>296</v>
      </c>
      <c r="C127" s="23" t="s">
        <v>235</v>
      </c>
      <c r="D127" s="24">
        <v>6.64</v>
      </c>
      <c r="E127" s="24">
        <v>0</v>
      </c>
      <c r="F127" s="24">
        <v>6.64</v>
      </c>
      <c r="G127" s="24">
        <v>6.64</v>
      </c>
      <c r="H127" s="24">
        <v>6.64</v>
      </c>
      <c r="I127" s="25">
        <v>51229476</v>
      </c>
      <c r="J127" s="24">
        <v>0</v>
      </c>
      <c r="K127" s="25">
        <v>2334786</v>
      </c>
      <c r="L127" s="25">
        <v>223197</v>
      </c>
      <c r="M127" s="25">
        <v>1200809</v>
      </c>
      <c r="N127" s="25">
        <v>54988268</v>
      </c>
      <c r="O127" s="24">
        <v>93.16</v>
      </c>
      <c r="P127" s="24">
        <v>6.84</v>
      </c>
      <c r="Q127" s="26">
        <v>0.05</v>
      </c>
    </row>
    <row r="128" spans="1:17">
      <c r="A128" s="22">
        <v>127</v>
      </c>
      <c r="B128" s="23" t="s">
        <v>297</v>
      </c>
      <c r="C128" s="23" t="s">
        <v>227</v>
      </c>
      <c r="D128" s="24">
        <v>13.48</v>
      </c>
      <c r="E128" s="24">
        <v>0</v>
      </c>
      <c r="F128" s="24">
        <v>13.48</v>
      </c>
      <c r="G128" s="24">
        <v>13.48</v>
      </c>
      <c r="H128" s="24">
        <v>13.48</v>
      </c>
      <c r="I128" s="25">
        <v>6743248</v>
      </c>
      <c r="J128" s="24">
        <v>0</v>
      </c>
      <c r="K128" s="25">
        <v>1324348</v>
      </c>
      <c r="L128" s="25">
        <v>272377</v>
      </c>
      <c r="M128" s="25">
        <v>398032</v>
      </c>
      <c r="N128" s="25">
        <v>8738005</v>
      </c>
      <c r="O128" s="24">
        <v>77.17</v>
      </c>
      <c r="P128" s="24">
        <v>22.83</v>
      </c>
      <c r="Q128" s="26">
        <v>0.18</v>
      </c>
    </row>
    <row r="129" spans="1:17">
      <c r="A129" s="22">
        <v>128</v>
      </c>
      <c r="B129" s="23" t="s">
        <v>73</v>
      </c>
      <c r="C129" s="23" t="s">
        <v>225</v>
      </c>
      <c r="D129" s="24">
        <v>11.15</v>
      </c>
      <c r="E129" s="24">
        <v>0</v>
      </c>
      <c r="F129" s="24">
        <v>20.329999999999998</v>
      </c>
      <c r="G129" s="24">
        <v>20.329999999999998</v>
      </c>
      <c r="H129" s="24">
        <v>20.329999999999998</v>
      </c>
      <c r="I129" s="25">
        <v>94050936</v>
      </c>
      <c r="J129" s="24">
        <v>0</v>
      </c>
      <c r="K129" s="25">
        <v>11611866</v>
      </c>
      <c r="L129" s="25">
        <v>6343926</v>
      </c>
      <c r="M129" s="25">
        <v>7046217</v>
      </c>
      <c r="N129" s="25">
        <v>119052946</v>
      </c>
      <c r="O129" s="24">
        <v>79</v>
      </c>
      <c r="P129" s="24">
        <v>21</v>
      </c>
      <c r="Q129" s="26">
        <v>0.15</v>
      </c>
    </row>
    <row r="130" spans="1:17">
      <c r="A130" s="22">
        <v>129</v>
      </c>
      <c r="B130" s="23" t="s">
        <v>298</v>
      </c>
      <c r="C130" s="23" t="s">
        <v>230</v>
      </c>
      <c r="D130" s="24">
        <v>16.66</v>
      </c>
      <c r="E130" s="24">
        <v>0</v>
      </c>
      <c r="F130" s="24">
        <v>16.66</v>
      </c>
      <c r="G130" s="24">
        <v>16.66</v>
      </c>
      <c r="H130" s="24">
        <v>16.66</v>
      </c>
      <c r="I130" s="25">
        <v>850653</v>
      </c>
      <c r="J130" s="24">
        <v>0</v>
      </c>
      <c r="K130" s="25">
        <v>48681</v>
      </c>
      <c r="L130" s="25">
        <v>6226</v>
      </c>
      <c r="M130" s="25">
        <v>46002</v>
      </c>
      <c r="N130" s="25">
        <v>951562</v>
      </c>
      <c r="O130" s="24">
        <v>89.4</v>
      </c>
      <c r="P130" s="24">
        <v>10.6</v>
      </c>
      <c r="Q130" s="26">
        <v>0.06</v>
      </c>
    </row>
    <row r="131" spans="1:17">
      <c r="A131" s="22">
        <v>130</v>
      </c>
      <c r="B131" s="23" t="s">
        <v>299</v>
      </c>
      <c r="C131" s="23" t="s">
        <v>230</v>
      </c>
      <c r="D131" s="24">
        <v>22.88</v>
      </c>
      <c r="E131" s="24">
        <v>0</v>
      </c>
      <c r="F131" s="24">
        <v>22.88</v>
      </c>
      <c r="G131" s="24">
        <v>22.88</v>
      </c>
      <c r="H131" s="24">
        <v>22.88</v>
      </c>
      <c r="I131" s="25">
        <v>2068839</v>
      </c>
      <c r="J131" s="24">
        <v>0</v>
      </c>
      <c r="K131" s="25">
        <v>32383</v>
      </c>
      <c r="L131" s="25">
        <v>2178</v>
      </c>
      <c r="M131" s="25">
        <v>236514</v>
      </c>
      <c r="N131" s="25">
        <v>2339914</v>
      </c>
      <c r="O131" s="24">
        <v>88.42</v>
      </c>
      <c r="P131" s="24">
        <v>11.58</v>
      </c>
      <c r="Q131" s="26">
        <v>0.01</v>
      </c>
    </row>
    <row r="132" spans="1:17">
      <c r="A132" s="22">
        <v>131</v>
      </c>
      <c r="B132" s="23" t="s">
        <v>105</v>
      </c>
      <c r="C132" s="23" t="s">
        <v>216</v>
      </c>
      <c r="D132" s="24">
        <v>10</v>
      </c>
      <c r="E132" s="24">
        <v>0</v>
      </c>
      <c r="F132" s="24">
        <v>10</v>
      </c>
      <c r="G132" s="24">
        <v>10</v>
      </c>
      <c r="H132" s="24">
        <v>10</v>
      </c>
      <c r="I132" s="25">
        <v>85441178</v>
      </c>
      <c r="J132" s="24">
        <v>0</v>
      </c>
      <c r="K132" s="25">
        <v>6824099</v>
      </c>
      <c r="L132" s="25">
        <v>2161614</v>
      </c>
      <c r="M132" s="25">
        <v>1280696</v>
      </c>
      <c r="N132" s="25">
        <v>95707587</v>
      </c>
      <c r="O132" s="24">
        <v>89.27</v>
      </c>
      <c r="P132" s="24">
        <v>10.73</v>
      </c>
      <c r="Q132" s="26">
        <v>0.09</v>
      </c>
    </row>
    <row r="133" spans="1:17">
      <c r="A133" s="22">
        <v>132</v>
      </c>
      <c r="B133" s="23" t="s">
        <v>300</v>
      </c>
      <c r="C133" s="23" t="s">
        <v>221</v>
      </c>
      <c r="D133" s="24">
        <v>13.49</v>
      </c>
      <c r="E133" s="24">
        <v>0</v>
      </c>
      <c r="F133" s="24">
        <v>13.49</v>
      </c>
      <c r="G133" s="24">
        <v>13.49</v>
      </c>
      <c r="H133" s="24">
        <v>13.49</v>
      </c>
      <c r="I133" s="25">
        <v>3782706</v>
      </c>
      <c r="J133" s="24">
        <v>0</v>
      </c>
      <c r="K133" s="25">
        <v>327100</v>
      </c>
      <c r="L133" s="25">
        <v>103998</v>
      </c>
      <c r="M133" s="25">
        <v>665736</v>
      </c>
      <c r="N133" s="25">
        <v>4879541</v>
      </c>
      <c r="O133" s="24">
        <v>77.52</v>
      </c>
      <c r="P133" s="24">
        <v>22.48</v>
      </c>
      <c r="Q133" s="26">
        <v>0.09</v>
      </c>
    </row>
    <row r="134" spans="1:17">
      <c r="A134" s="22">
        <v>133</v>
      </c>
      <c r="B134" s="23" t="s">
        <v>87</v>
      </c>
      <c r="C134" s="23" t="s">
        <v>233</v>
      </c>
      <c r="D134" s="24">
        <v>15.38</v>
      </c>
      <c r="E134" s="24">
        <v>0</v>
      </c>
      <c r="F134" s="24">
        <v>30.47</v>
      </c>
      <c r="G134" s="24">
        <v>30.47</v>
      </c>
      <c r="H134" s="24">
        <v>30.47</v>
      </c>
      <c r="I134" s="25">
        <v>24109849</v>
      </c>
      <c r="J134" s="24">
        <v>0</v>
      </c>
      <c r="K134" s="25">
        <v>3103489</v>
      </c>
      <c r="L134" s="25">
        <v>2343749</v>
      </c>
      <c r="M134" s="25">
        <v>1975531</v>
      </c>
      <c r="N134" s="25">
        <v>31532619</v>
      </c>
      <c r="O134" s="24">
        <v>76.459999999999994</v>
      </c>
      <c r="P134" s="24">
        <v>23.54</v>
      </c>
      <c r="Q134" s="26">
        <v>0.17</v>
      </c>
    </row>
    <row r="135" spans="1:17">
      <c r="A135" s="22">
        <v>134</v>
      </c>
      <c r="B135" s="23" t="s">
        <v>156</v>
      </c>
      <c r="C135" s="23" t="s">
        <v>228</v>
      </c>
      <c r="D135" s="24">
        <v>14.99</v>
      </c>
      <c r="E135" s="24">
        <v>0</v>
      </c>
      <c r="F135" s="24">
        <v>14.99</v>
      </c>
      <c r="G135" s="24">
        <v>14.99</v>
      </c>
      <c r="H135" s="24">
        <v>14.99</v>
      </c>
      <c r="I135" s="25">
        <v>45677497</v>
      </c>
      <c r="J135" s="24">
        <v>0</v>
      </c>
      <c r="K135" s="25">
        <v>1245448</v>
      </c>
      <c r="L135" s="25">
        <v>512588</v>
      </c>
      <c r="M135" s="25">
        <v>567014</v>
      </c>
      <c r="N135" s="25">
        <v>48002546</v>
      </c>
      <c r="O135" s="24">
        <v>95.16</v>
      </c>
      <c r="P135" s="24">
        <v>4.84</v>
      </c>
      <c r="Q135" s="26">
        <v>0.04</v>
      </c>
    </row>
    <row r="136" spans="1:17">
      <c r="A136" s="22">
        <v>135</v>
      </c>
      <c r="B136" s="23" t="s">
        <v>301</v>
      </c>
      <c r="C136" s="23" t="s">
        <v>223</v>
      </c>
      <c r="D136" s="24">
        <v>13.09</v>
      </c>
      <c r="E136" s="24">
        <v>0</v>
      </c>
      <c r="F136" s="24">
        <v>13.09</v>
      </c>
      <c r="G136" s="24">
        <v>13.09</v>
      </c>
      <c r="H136" s="24">
        <v>13.09</v>
      </c>
      <c r="I136" s="25">
        <v>6027828</v>
      </c>
      <c r="J136" s="24">
        <v>0</v>
      </c>
      <c r="K136" s="25">
        <v>66715</v>
      </c>
      <c r="L136" s="25">
        <v>9482</v>
      </c>
      <c r="M136" s="25">
        <v>136670</v>
      </c>
      <c r="N136" s="25">
        <v>6240695</v>
      </c>
      <c r="O136" s="24">
        <v>96.59</v>
      </c>
      <c r="P136" s="24">
        <v>3.41</v>
      </c>
      <c r="Q136" s="26">
        <v>0.01</v>
      </c>
    </row>
    <row r="137" spans="1:17">
      <c r="A137" s="22">
        <v>136</v>
      </c>
      <c r="B137" s="23" t="s">
        <v>133</v>
      </c>
      <c r="C137" s="23" t="s">
        <v>217</v>
      </c>
      <c r="D137" s="24">
        <v>15.4</v>
      </c>
      <c r="E137" s="24">
        <v>0</v>
      </c>
      <c r="F137" s="24">
        <v>15.4</v>
      </c>
      <c r="G137" s="24">
        <v>15.4</v>
      </c>
      <c r="H137" s="24">
        <v>15.4</v>
      </c>
      <c r="I137" s="25">
        <v>46936326</v>
      </c>
      <c r="J137" s="24">
        <v>0</v>
      </c>
      <c r="K137" s="25">
        <v>1417090</v>
      </c>
      <c r="L137" s="25">
        <v>4220383</v>
      </c>
      <c r="M137" s="25">
        <v>1794189</v>
      </c>
      <c r="N137" s="25">
        <v>54367987</v>
      </c>
      <c r="O137" s="24">
        <v>86.33</v>
      </c>
      <c r="P137" s="24">
        <v>13.67</v>
      </c>
      <c r="Q137" s="26">
        <v>0.1</v>
      </c>
    </row>
    <row r="138" spans="1:17">
      <c r="A138" s="22">
        <v>137</v>
      </c>
      <c r="B138" s="23" t="s">
        <v>302</v>
      </c>
      <c r="C138" s="23" t="s">
        <v>223</v>
      </c>
      <c r="D138" s="24">
        <v>18.760000000000002</v>
      </c>
      <c r="E138" s="24">
        <v>0</v>
      </c>
      <c r="F138" s="24">
        <v>40.17</v>
      </c>
      <c r="G138" s="24">
        <v>40.17</v>
      </c>
      <c r="H138" s="24">
        <v>40.17</v>
      </c>
      <c r="I138" s="25">
        <v>36793938</v>
      </c>
      <c r="J138" s="24">
        <v>0</v>
      </c>
      <c r="K138" s="25">
        <v>17716698</v>
      </c>
      <c r="L138" s="25">
        <v>3035182</v>
      </c>
      <c r="M138" s="25">
        <v>2430174</v>
      </c>
      <c r="N138" s="25">
        <v>59975992</v>
      </c>
      <c r="O138" s="24">
        <v>61.35</v>
      </c>
      <c r="P138" s="24">
        <v>38.65</v>
      </c>
      <c r="Q138" s="26">
        <v>0.35</v>
      </c>
    </row>
    <row r="139" spans="1:17">
      <c r="A139" s="22">
        <v>138</v>
      </c>
      <c r="B139" s="23" t="s">
        <v>303</v>
      </c>
      <c r="C139" s="23" t="s">
        <v>228</v>
      </c>
      <c r="D139" s="24">
        <v>16.149999999999999</v>
      </c>
      <c r="E139" s="24">
        <v>0</v>
      </c>
      <c r="F139" s="24">
        <v>26.17</v>
      </c>
      <c r="G139" s="24">
        <v>26.17</v>
      </c>
      <c r="H139" s="24">
        <v>26.17</v>
      </c>
      <c r="I139" s="25">
        <v>14096713</v>
      </c>
      <c r="J139" s="24">
        <v>0</v>
      </c>
      <c r="K139" s="25">
        <v>1344097</v>
      </c>
      <c r="L139" s="25">
        <v>1118310</v>
      </c>
      <c r="M139" s="25">
        <v>931561</v>
      </c>
      <c r="N139" s="25">
        <v>17490680</v>
      </c>
      <c r="O139" s="24">
        <v>80.599999999999994</v>
      </c>
      <c r="P139" s="24">
        <v>19.399999999999999</v>
      </c>
      <c r="Q139" s="26">
        <v>0.14000000000000001</v>
      </c>
    </row>
    <row r="140" spans="1:17">
      <c r="A140" s="22">
        <v>139</v>
      </c>
      <c r="B140" s="23" t="s">
        <v>147</v>
      </c>
      <c r="C140" s="23" t="s">
        <v>217</v>
      </c>
      <c r="D140" s="24">
        <v>15.81</v>
      </c>
      <c r="E140" s="24">
        <v>0</v>
      </c>
      <c r="F140" s="24">
        <v>15.8</v>
      </c>
      <c r="G140" s="24">
        <v>15.8</v>
      </c>
      <c r="H140" s="24">
        <v>15.8</v>
      </c>
      <c r="I140" s="25">
        <v>71418454</v>
      </c>
      <c r="J140" s="24">
        <v>0</v>
      </c>
      <c r="K140" s="25">
        <v>3114712</v>
      </c>
      <c r="L140" s="25">
        <v>6267286</v>
      </c>
      <c r="M140" s="25">
        <v>6183538</v>
      </c>
      <c r="N140" s="25">
        <v>86983989</v>
      </c>
      <c r="O140" s="24">
        <v>82.11</v>
      </c>
      <c r="P140" s="24">
        <v>17.89</v>
      </c>
      <c r="Q140" s="26">
        <v>0.11</v>
      </c>
    </row>
    <row r="141" spans="1:17">
      <c r="A141" s="22">
        <v>140</v>
      </c>
      <c r="B141" s="23" t="s">
        <v>304</v>
      </c>
      <c r="C141" s="23" t="s">
        <v>228</v>
      </c>
      <c r="D141" s="24">
        <v>13.03</v>
      </c>
      <c r="E141" s="24">
        <v>0</v>
      </c>
      <c r="F141" s="24">
        <v>13.03</v>
      </c>
      <c r="G141" s="24">
        <v>13.03</v>
      </c>
      <c r="H141" s="24">
        <v>13.03</v>
      </c>
      <c r="I141" s="25">
        <v>7574025</v>
      </c>
      <c r="J141" s="24">
        <v>0</v>
      </c>
      <c r="K141" s="25">
        <v>174262</v>
      </c>
      <c r="L141" s="25">
        <v>65713</v>
      </c>
      <c r="M141" s="25">
        <v>239998</v>
      </c>
      <c r="N141" s="25">
        <v>8053998</v>
      </c>
      <c r="O141" s="24">
        <v>94.04</v>
      </c>
      <c r="P141" s="24">
        <v>5.96</v>
      </c>
      <c r="Q141" s="26">
        <v>0.03</v>
      </c>
    </row>
    <row r="142" spans="1:17">
      <c r="A142" s="22">
        <v>141</v>
      </c>
      <c r="B142" s="23" t="s">
        <v>305</v>
      </c>
      <c r="C142" s="23" t="s">
        <v>217</v>
      </c>
      <c r="D142" s="24">
        <v>14.6</v>
      </c>
      <c r="E142" s="24">
        <v>0</v>
      </c>
      <c r="F142" s="24">
        <v>28.88</v>
      </c>
      <c r="G142" s="24">
        <v>28.88</v>
      </c>
      <c r="H142" s="24">
        <v>28.88</v>
      </c>
      <c r="I142" s="25">
        <v>46867900</v>
      </c>
      <c r="J142" s="24">
        <v>0</v>
      </c>
      <c r="K142" s="25">
        <v>6386318</v>
      </c>
      <c r="L142" s="25">
        <v>5601934</v>
      </c>
      <c r="M142" s="25">
        <v>2283536</v>
      </c>
      <c r="N142" s="25">
        <v>61139688</v>
      </c>
      <c r="O142" s="24">
        <v>76.66</v>
      </c>
      <c r="P142" s="24">
        <v>23.34</v>
      </c>
      <c r="Q142" s="26">
        <v>0.2</v>
      </c>
    </row>
    <row r="143" spans="1:17">
      <c r="A143" s="22">
        <v>142</v>
      </c>
      <c r="B143" s="23" t="s">
        <v>49</v>
      </c>
      <c r="C143" s="23" t="s">
        <v>216</v>
      </c>
      <c r="D143" s="24">
        <v>12.17</v>
      </c>
      <c r="E143" s="24">
        <v>0</v>
      </c>
      <c r="F143" s="24">
        <v>12.17</v>
      </c>
      <c r="G143" s="24">
        <v>12.17</v>
      </c>
      <c r="H143" s="24">
        <v>12.17</v>
      </c>
      <c r="I143" s="25">
        <v>33528015</v>
      </c>
      <c r="J143" s="24">
        <v>0</v>
      </c>
      <c r="K143" s="25">
        <v>884483</v>
      </c>
      <c r="L143" s="24">
        <v>0</v>
      </c>
      <c r="M143" s="25">
        <v>554703</v>
      </c>
      <c r="N143" s="25">
        <v>34967201</v>
      </c>
      <c r="O143" s="24">
        <v>95.88</v>
      </c>
      <c r="P143" s="24">
        <v>4.12</v>
      </c>
      <c r="Q143" s="26">
        <v>0.03</v>
      </c>
    </row>
    <row r="144" spans="1:17">
      <c r="A144" s="22">
        <v>143</v>
      </c>
      <c r="B144" s="23" t="s">
        <v>306</v>
      </c>
      <c r="C144" s="23" t="s">
        <v>227</v>
      </c>
      <c r="D144" s="24">
        <v>17.05</v>
      </c>
      <c r="E144" s="24">
        <v>0</v>
      </c>
      <c r="F144" s="24">
        <v>17.05</v>
      </c>
      <c r="G144" s="24">
        <v>17.05</v>
      </c>
      <c r="H144" s="24">
        <v>17.05</v>
      </c>
      <c r="I144" s="25">
        <v>4165931</v>
      </c>
      <c r="J144" s="24">
        <v>0</v>
      </c>
      <c r="K144" s="25">
        <v>97528</v>
      </c>
      <c r="L144" s="25">
        <v>23456</v>
      </c>
      <c r="M144" s="25">
        <v>134501</v>
      </c>
      <c r="N144" s="25">
        <v>4421416</v>
      </c>
      <c r="O144" s="24">
        <v>94.22</v>
      </c>
      <c r="P144" s="24">
        <v>5.78</v>
      </c>
      <c r="Q144" s="26">
        <v>0.03</v>
      </c>
    </row>
    <row r="145" spans="1:17">
      <c r="A145" s="22">
        <v>144</v>
      </c>
      <c r="B145" s="23" t="s">
        <v>158</v>
      </c>
      <c r="C145" s="23" t="s">
        <v>225</v>
      </c>
      <c r="D145" s="24">
        <v>12.23</v>
      </c>
      <c r="E145" s="24">
        <v>0</v>
      </c>
      <c r="F145" s="24">
        <v>12.23</v>
      </c>
      <c r="G145" s="24">
        <v>12.23</v>
      </c>
      <c r="H145" s="24">
        <v>12.23</v>
      </c>
      <c r="I145" s="25">
        <v>43129903</v>
      </c>
      <c r="J145" s="24">
        <v>0</v>
      </c>
      <c r="K145" s="25">
        <v>1989935</v>
      </c>
      <c r="L145" s="25">
        <v>2179838</v>
      </c>
      <c r="M145" s="25">
        <v>469089</v>
      </c>
      <c r="N145" s="25">
        <v>47768765</v>
      </c>
      <c r="O145" s="24">
        <v>90.29</v>
      </c>
      <c r="P145" s="24">
        <v>9.7100000000000009</v>
      </c>
      <c r="Q145" s="26">
        <v>0.09</v>
      </c>
    </row>
    <row r="146" spans="1:17">
      <c r="A146" s="22">
        <v>145</v>
      </c>
      <c r="B146" s="23" t="s">
        <v>136</v>
      </c>
      <c r="C146" s="23" t="s">
        <v>216</v>
      </c>
      <c r="D146" s="24">
        <v>13.36</v>
      </c>
      <c r="E146" s="24">
        <v>0</v>
      </c>
      <c r="F146" s="24">
        <v>13.36</v>
      </c>
      <c r="G146" s="24">
        <v>13.36</v>
      </c>
      <c r="H146" s="24">
        <v>13.36</v>
      </c>
      <c r="I146" s="25">
        <v>33106440</v>
      </c>
      <c r="J146" s="24">
        <v>0</v>
      </c>
      <c r="K146" s="25">
        <v>3426013</v>
      </c>
      <c r="L146" s="25">
        <v>264976</v>
      </c>
      <c r="M146" s="25">
        <v>1296359</v>
      </c>
      <c r="N146" s="25">
        <v>38093787</v>
      </c>
      <c r="O146" s="24">
        <v>86.91</v>
      </c>
      <c r="P146" s="24">
        <v>13.09</v>
      </c>
      <c r="Q146" s="26">
        <v>0.1</v>
      </c>
    </row>
    <row r="147" spans="1:17">
      <c r="A147" s="22">
        <v>146</v>
      </c>
      <c r="B147" s="23" t="s">
        <v>168</v>
      </c>
      <c r="C147" s="23" t="s">
        <v>216</v>
      </c>
      <c r="D147" s="24">
        <v>11.15</v>
      </c>
      <c r="E147" s="24">
        <v>0</v>
      </c>
      <c r="F147" s="24">
        <v>11.15</v>
      </c>
      <c r="G147" s="24">
        <v>11.15</v>
      </c>
      <c r="H147" s="24">
        <v>11.15</v>
      </c>
      <c r="I147" s="25">
        <v>24648421</v>
      </c>
      <c r="J147" s="24">
        <v>0</v>
      </c>
      <c r="K147" s="25">
        <v>1883168</v>
      </c>
      <c r="L147" s="25">
        <v>1266541</v>
      </c>
      <c r="M147" s="25">
        <v>346899</v>
      </c>
      <c r="N147" s="25">
        <v>28145028</v>
      </c>
      <c r="O147" s="24">
        <v>87.58</v>
      </c>
      <c r="P147" s="24">
        <v>12.42</v>
      </c>
      <c r="Q147" s="26">
        <v>0.11</v>
      </c>
    </row>
    <row r="148" spans="1:17">
      <c r="A148" s="22">
        <v>147</v>
      </c>
      <c r="B148" s="23" t="s">
        <v>186</v>
      </c>
      <c r="C148" s="23" t="s">
        <v>228</v>
      </c>
      <c r="D148" s="24">
        <v>17.190000000000001</v>
      </c>
      <c r="E148" s="24">
        <v>0</v>
      </c>
      <c r="F148" s="24">
        <v>17.190000000000001</v>
      </c>
      <c r="G148" s="24">
        <v>17.190000000000001</v>
      </c>
      <c r="H148" s="24">
        <v>17.190000000000001</v>
      </c>
      <c r="I148" s="25">
        <v>19154490</v>
      </c>
      <c r="J148" s="24">
        <v>0</v>
      </c>
      <c r="K148" s="25">
        <v>1497201</v>
      </c>
      <c r="L148" s="25">
        <v>767719</v>
      </c>
      <c r="M148" s="25">
        <v>641610</v>
      </c>
      <c r="N148" s="25">
        <v>22061021</v>
      </c>
      <c r="O148" s="24">
        <v>86.83</v>
      </c>
      <c r="P148" s="24">
        <v>13.17</v>
      </c>
      <c r="Q148" s="26">
        <v>0.1</v>
      </c>
    </row>
    <row r="149" spans="1:17">
      <c r="A149" s="22">
        <v>148</v>
      </c>
      <c r="B149" s="23" t="s">
        <v>307</v>
      </c>
      <c r="C149" s="23" t="s">
        <v>221</v>
      </c>
      <c r="D149" s="24">
        <v>17.670000000000002</v>
      </c>
      <c r="E149" s="24">
        <v>0</v>
      </c>
      <c r="F149" s="24">
        <v>17.670000000000002</v>
      </c>
      <c r="G149" s="24">
        <v>17.670000000000002</v>
      </c>
      <c r="H149" s="24">
        <v>17.670000000000002</v>
      </c>
      <c r="I149" s="25">
        <v>7620200</v>
      </c>
      <c r="J149" s="24">
        <v>0</v>
      </c>
      <c r="K149" s="25">
        <v>824398</v>
      </c>
      <c r="L149" s="25">
        <v>140650</v>
      </c>
      <c r="M149" s="25">
        <v>543344</v>
      </c>
      <c r="N149" s="25">
        <v>9128591</v>
      </c>
      <c r="O149" s="24">
        <v>83.48</v>
      </c>
      <c r="P149" s="24">
        <v>16.52</v>
      </c>
      <c r="Q149" s="26">
        <v>0.11</v>
      </c>
    </row>
    <row r="150" spans="1:17">
      <c r="A150" s="22">
        <v>149</v>
      </c>
      <c r="B150" s="23" t="s">
        <v>35</v>
      </c>
      <c r="C150" s="23" t="s">
        <v>225</v>
      </c>
      <c r="D150" s="24">
        <v>10.16</v>
      </c>
      <c r="E150" s="24">
        <v>0</v>
      </c>
      <c r="F150" s="24">
        <v>21.14</v>
      </c>
      <c r="G150" s="24">
        <v>21.14</v>
      </c>
      <c r="H150" s="24">
        <v>21.14</v>
      </c>
      <c r="I150" s="25">
        <v>57550612</v>
      </c>
      <c r="J150" s="24">
        <v>0</v>
      </c>
      <c r="K150" s="25">
        <v>10868604</v>
      </c>
      <c r="L150" s="25">
        <v>7111030</v>
      </c>
      <c r="M150" s="25">
        <v>7397114</v>
      </c>
      <c r="N150" s="25">
        <v>82927360</v>
      </c>
      <c r="O150" s="24">
        <v>69.400000000000006</v>
      </c>
      <c r="P150" s="24">
        <v>30.6</v>
      </c>
      <c r="Q150" s="26">
        <v>0.22</v>
      </c>
    </row>
    <row r="151" spans="1:17">
      <c r="A151" s="22">
        <v>150</v>
      </c>
      <c r="B151" s="23" t="s">
        <v>308</v>
      </c>
      <c r="C151" s="23" t="s">
        <v>221</v>
      </c>
      <c r="D151" s="24">
        <v>11.83</v>
      </c>
      <c r="E151" s="24">
        <v>0</v>
      </c>
      <c r="F151" s="24">
        <v>11.83</v>
      </c>
      <c r="G151" s="24">
        <v>11.83</v>
      </c>
      <c r="H151" s="24">
        <v>11.83</v>
      </c>
      <c r="I151" s="25">
        <v>10206152</v>
      </c>
      <c r="J151" s="24">
        <v>0</v>
      </c>
      <c r="K151" s="25">
        <v>2462658</v>
      </c>
      <c r="L151" s="25">
        <v>714774</v>
      </c>
      <c r="M151" s="25">
        <v>1240899</v>
      </c>
      <c r="N151" s="25">
        <v>14624482</v>
      </c>
      <c r="O151" s="24">
        <v>69.790000000000006</v>
      </c>
      <c r="P151" s="24">
        <v>30.21</v>
      </c>
      <c r="Q151" s="26">
        <v>0.22</v>
      </c>
    </row>
    <row r="152" spans="1:17">
      <c r="A152" s="22">
        <v>151</v>
      </c>
      <c r="B152" s="23" t="s">
        <v>163</v>
      </c>
      <c r="C152" s="23" t="s">
        <v>228</v>
      </c>
      <c r="D152" s="24">
        <v>12.86</v>
      </c>
      <c r="E152" s="24">
        <v>0</v>
      </c>
      <c r="F152" s="24">
        <v>12.86</v>
      </c>
      <c r="G152" s="24">
        <v>12.86</v>
      </c>
      <c r="H152" s="24">
        <v>12.86</v>
      </c>
      <c r="I152" s="25">
        <v>16139133</v>
      </c>
      <c r="J152" s="24">
        <v>0</v>
      </c>
      <c r="K152" s="25">
        <v>949810</v>
      </c>
      <c r="L152" s="25">
        <v>409263</v>
      </c>
      <c r="M152" s="25">
        <v>858399</v>
      </c>
      <c r="N152" s="25">
        <v>18356607</v>
      </c>
      <c r="O152" s="24">
        <v>87.92</v>
      </c>
      <c r="P152" s="24">
        <v>12.08</v>
      </c>
      <c r="Q152" s="26">
        <v>7.0000000000000007E-2</v>
      </c>
    </row>
    <row r="153" spans="1:17">
      <c r="A153" s="22">
        <v>152</v>
      </c>
      <c r="B153" s="23" t="s">
        <v>309</v>
      </c>
      <c r="C153" s="23" t="s">
        <v>221</v>
      </c>
      <c r="D153" s="24">
        <v>9.16</v>
      </c>
      <c r="E153" s="24">
        <v>0</v>
      </c>
      <c r="F153" s="24">
        <v>13.03</v>
      </c>
      <c r="G153" s="24">
        <v>13.03</v>
      </c>
      <c r="H153" s="24">
        <v>13.03</v>
      </c>
      <c r="I153" s="25">
        <v>12655506</v>
      </c>
      <c r="J153" s="24">
        <v>0</v>
      </c>
      <c r="K153" s="25">
        <v>3496911</v>
      </c>
      <c r="L153" s="25">
        <v>133406</v>
      </c>
      <c r="M153" s="25">
        <v>796847</v>
      </c>
      <c r="N153" s="25">
        <v>17082671</v>
      </c>
      <c r="O153" s="24">
        <v>74.08</v>
      </c>
      <c r="P153" s="24">
        <v>25.92</v>
      </c>
      <c r="Q153" s="26">
        <v>0.21</v>
      </c>
    </row>
    <row r="154" spans="1:17">
      <c r="A154" s="22">
        <v>153</v>
      </c>
      <c r="B154" s="23" t="s">
        <v>83</v>
      </c>
      <c r="C154" s="23" t="s">
        <v>228</v>
      </c>
      <c r="D154" s="24">
        <v>15.54</v>
      </c>
      <c r="E154" s="24">
        <v>15.54</v>
      </c>
      <c r="F154" s="24">
        <v>15.54</v>
      </c>
      <c r="G154" s="24">
        <v>15.54</v>
      </c>
      <c r="H154" s="24">
        <v>15.54</v>
      </c>
      <c r="I154" s="25">
        <v>68649207</v>
      </c>
      <c r="J154" s="25">
        <v>6577</v>
      </c>
      <c r="K154" s="25">
        <v>7956462</v>
      </c>
      <c r="L154" s="25">
        <v>4458945</v>
      </c>
      <c r="M154" s="25">
        <v>2901960</v>
      </c>
      <c r="N154" s="25">
        <v>83973151</v>
      </c>
      <c r="O154" s="24">
        <v>81.760000000000005</v>
      </c>
      <c r="P154" s="24">
        <v>18.239999999999998</v>
      </c>
      <c r="Q154" s="26">
        <v>0.15</v>
      </c>
    </row>
    <row r="155" spans="1:17">
      <c r="A155" s="22">
        <v>154</v>
      </c>
      <c r="B155" s="23" t="s">
        <v>310</v>
      </c>
      <c r="C155" s="23" t="s">
        <v>230</v>
      </c>
      <c r="D155" s="24">
        <v>16.02</v>
      </c>
      <c r="E155" s="24">
        <v>0</v>
      </c>
      <c r="F155" s="24">
        <v>16.02</v>
      </c>
      <c r="G155" s="24">
        <v>16.02</v>
      </c>
      <c r="H155" s="24">
        <v>16.02</v>
      </c>
      <c r="I155" s="25">
        <v>5338085</v>
      </c>
      <c r="J155" s="24">
        <v>0</v>
      </c>
      <c r="K155" s="25">
        <v>57428</v>
      </c>
      <c r="L155" s="25">
        <v>12151</v>
      </c>
      <c r="M155" s="25">
        <v>562531</v>
      </c>
      <c r="N155" s="25">
        <v>5970196</v>
      </c>
      <c r="O155" s="24">
        <v>89.41</v>
      </c>
      <c r="P155" s="24">
        <v>10.59</v>
      </c>
      <c r="Q155" s="26">
        <v>0.01</v>
      </c>
    </row>
    <row r="156" spans="1:17">
      <c r="A156" s="22">
        <v>155</v>
      </c>
      <c r="B156" s="23" t="s">
        <v>11</v>
      </c>
      <c r="C156" s="23" t="s">
        <v>217</v>
      </c>
      <c r="D156" s="24">
        <v>13</v>
      </c>
      <c r="E156" s="24">
        <v>0</v>
      </c>
      <c r="F156" s="24">
        <v>25.72</v>
      </c>
      <c r="G156" s="24">
        <v>25.72</v>
      </c>
      <c r="H156" s="24">
        <v>25.72</v>
      </c>
      <c r="I156" s="25">
        <v>177391333</v>
      </c>
      <c r="J156" s="24">
        <v>0</v>
      </c>
      <c r="K156" s="25">
        <v>21115128</v>
      </c>
      <c r="L156" s="25">
        <v>24276002</v>
      </c>
      <c r="M156" s="25">
        <v>8613144</v>
      </c>
      <c r="N156" s="25">
        <v>231395607</v>
      </c>
      <c r="O156" s="24">
        <v>76.66</v>
      </c>
      <c r="P156" s="24">
        <v>23.34</v>
      </c>
      <c r="Q156" s="26">
        <v>0.2</v>
      </c>
    </row>
    <row r="157" spans="1:17">
      <c r="A157" s="22">
        <v>156</v>
      </c>
      <c r="B157" s="23" t="s">
        <v>311</v>
      </c>
      <c r="C157" s="23" t="s">
        <v>230</v>
      </c>
      <c r="D157" s="24">
        <v>15.18</v>
      </c>
      <c r="E157" s="24">
        <v>0</v>
      </c>
      <c r="F157" s="24">
        <v>15.18</v>
      </c>
      <c r="G157" s="24">
        <v>15.18</v>
      </c>
      <c r="H157" s="24">
        <v>15.18</v>
      </c>
      <c r="I157" s="25">
        <v>1622494</v>
      </c>
      <c r="J157" s="24">
        <v>0</v>
      </c>
      <c r="K157" s="25">
        <v>38649</v>
      </c>
      <c r="L157" s="25">
        <v>3698</v>
      </c>
      <c r="M157" s="25">
        <v>45779</v>
      </c>
      <c r="N157" s="25">
        <v>1710621</v>
      </c>
      <c r="O157" s="24">
        <v>94.85</v>
      </c>
      <c r="P157" s="24">
        <v>5.15</v>
      </c>
      <c r="Q157" s="26">
        <v>0.02</v>
      </c>
    </row>
    <row r="158" spans="1:17">
      <c r="A158" s="22">
        <v>157</v>
      </c>
      <c r="B158" s="23" t="s">
        <v>14</v>
      </c>
      <c r="C158" s="23" t="s">
        <v>217</v>
      </c>
      <c r="D158" s="24">
        <v>13.92</v>
      </c>
      <c r="E158" s="24">
        <v>0</v>
      </c>
      <c r="F158" s="24">
        <v>20.43</v>
      </c>
      <c r="G158" s="24">
        <v>20.43</v>
      </c>
      <c r="H158" s="24">
        <v>20.43</v>
      </c>
      <c r="I158" s="25">
        <v>34841577</v>
      </c>
      <c r="J158" s="24">
        <v>0</v>
      </c>
      <c r="K158" s="25">
        <v>869520</v>
      </c>
      <c r="L158" s="25">
        <v>76676</v>
      </c>
      <c r="M158" s="25">
        <v>1016548</v>
      </c>
      <c r="N158" s="25">
        <v>36804322</v>
      </c>
      <c r="O158" s="24">
        <v>94.67</v>
      </c>
      <c r="P158" s="24">
        <v>5.33</v>
      </c>
      <c r="Q158" s="26">
        <v>0.03</v>
      </c>
    </row>
    <row r="159" spans="1:17">
      <c r="A159" s="22">
        <v>158</v>
      </c>
      <c r="B159" s="23" t="s">
        <v>153</v>
      </c>
      <c r="C159" s="23" t="s">
        <v>217</v>
      </c>
      <c r="D159" s="24">
        <v>16.25</v>
      </c>
      <c r="E159" s="24">
        <v>0</v>
      </c>
      <c r="F159" s="24">
        <v>25.37</v>
      </c>
      <c r="G159" s="24">
        <v>25.37</v>
      </c>
      <c r="H159" s="24">
        <v>25.37</v>
      </c>
      <c r="I159" s="25">
        <v>33773104</v>
      </c>
      <c r="J159" s="24">
        <v>0</v>
      </c>
      <c r="K159" s="25">
        <v>4348957</v>
      </c>
      <c r="L159" s="25">
        <v>8115538</v>
      </c>
      <c r="M159" s="25">
        <v>1760195</v>
      </c>
      <c r="N159" s="25">
        <v>47997794</v>
      </c>
      <c r="O159" s="24">
        <v>70.36</v>
      </c>
      <c r="P159" s="24">
        <v>29.64</v>
      </c>
      <c r="Q159" s="26">
        <v>0.26</v>
      </c>
    </row>
    <row r="160" spans="1:17">
      <c r="A160" s="22">
        <v>159</v>
      </c>
      <c r="B160" s="23" t="s">
        <v>312</v>
      </c>
      <c r="C160" s="23" t="s">
        <v>223</v>
      </c>
      <c r="D160" s="24">
        <v>22.92</v>
      </c>
      <c r="E160" s="24">
        <v>0</v>
      </c>
      <c r="F160" s="24">
        <v>22.92</v>
      </c>
      <c r="G160" s="24">
        <v>22.92</v>
      </c>
      <c r="H160" s="24">
        <v>22.92</v>
      </c>
      <c r="I160" s="25">
        <v>56467271</v>
      </c>
      <c r="J160" s="24">
        <v>0</v>
      </c>
      <c r="K160" s="25">
        <v>1966784</v>
      </c>
      <c r="L160" s="25">
        <v>94680</v>
      </c>
      <c r="M160" s="25">
        <v>1728767</v>
      </c>
      <c r="N160" s="25">
        <v>60257502</v>
      </c>
      <c r="O160" s="24">
        <v>93.71</v>
      </c>
      <c r="P160" s="24">
        <v>6.29</v>
      </c>
      <c r="Q160" s="26">
        <v>0.03</v>
      </c>
    </row>
    <row r="161" spans="1:17">
      <c r="A161" s="22">
        <v>160</v>
      </c>
      <c r="B161" s="23" t="s">
        <v>40</v>
      </c>
      <c r="C161" s="23" t="s">
        <v>217</v>
      </c>
      <c r="D161" s="24">
        <v>12.42</v>
      </c>
      <c r="E161" s="24">
        <v>0</v>
      </c>
      <c r="F161" s="24">
        <v>24.36</v>
      </c>
      <c r="G161" s="24">
        <v>24.36</v>
      </c>
      <c r="H161" s="24">
        <v>24.36</v>
      </c>
      <c r="I161" s="25">
        <v>128230547</v>
      </c>
      <c r="J161" s="24">
        <v>0</v>
      </c>
      <c r="K161" s="25">
        <v>16168404</v>
      </c>
      <c r="L161" s="25">
        <v>9452376</v>
      </c>
      <c r="M161" s="25">
        <v>10580727</v>
      </c>
      <c r="N161" s="25">
        <v>164432055</v>
      </c>
      <c r="O161" s="24">
        <v>77.98</v>
      </c>
      <c r="P161" s="24">
        <v>22.02</v>
      </c>
      <c r="Q161" s="26">
        <v>0.16</v>
      </c>
    </row>
    <row r="162" spans="1:17">
      <c r="A162" s="22">
        <v>161</v>
      </c>
      <c r="B162" s="23" t="s">
        <v>313</v>
      </c>
      <c r="C162" s="23" t="s">
        <v>223</v>
      </c>
      <c r="D162" s="24">
        <v>19.510000000000002</v>
      </c>
      <c r="E162" s="24">
        <v>0</v>
      </c>
      <c r="F162" s="24">
        <v>19.510000000000002</v>
      </c>
      <c r="G162" s="24">
        <v>19.510000000000002</v>
      </c>
      <c r="H162" s="24">
        <v>19.510000000000002</v>
      </c>
      <c r="I162" s="25">
        <v>39569474</v>
      </c>
      <c r="J162" s="24">
        <v>0</v>
      </c>
      <c r="K162" s="25">
        <v>3654756</v>
      </c>
      <c r="L162" s="25">
        <v>1380925</v>
      </c>
      <c r="M162" s="25">
        <v>4720110</v>
      </c>
      <c r="N162" s="25">
        <v>49325265</v>
      </c>
      <c r="O162" s="24">
        <v>80.22</v>
      </c>
      <c r="P162" s="24">
        <v>19.78</v>
      </c>
      <c r="Q162" s="26">
        <v>0.1</v>
      </c>
    </row>
    <row r="163" spans="1:17">
      <c r="A163" s="22">
        <v>162</v>
      </c>
      <c r="B163" s="23" t="s">
        <v>164</v>
      </c>
      <c r="C163" s="23" t="s">
        <v>228</v>
      </c>
      <c r="D163" s="24">
        <v>14.62</v>
      </c>
      <c r="E163" s="24">
        <v>0</v>
      </c>
      <c r="F163" s="24">
        <v>14.62</v>
      </c>
      <c r="G163" s="24">
        <v>14.62</v>
      </c>
      <c r="H163" s="24">
        <v>14.62</v>
      </c>
      <c r="I163" s="25">
        <v>28618106</v>
      </c>
      <c r="J163" s="24">
        <v>0</v>
      </c>
      <c r="K163" s="25">
        <v>1096389</v>
      </c>
      <c r="L163" s="25">
        <v>348351</v>
      </c>
      <c r="M163" s="25">
        <v>806333</v>
      </c>
      <c r="N163" s="25">
        <v>30869179</v>
      </c>
      <c r="O163" s="24">
        <v>92.71</v>
      </c>
      <c r="P163" s="24">
        <v>7.29</v>
      </c>
      <c r="Q163" s="26">
        <v>0.05</v>
      </c>
    </row>
    <row r="164" spans="1:17">
      <c r="A164" s="22">
        <v>163</v>
      </c>
      <c r="B164" s="23" t="s">
        <v>39</v>
      </c>
      <c r="C164" s="23" t="s">
        <v>225</v>
      </c>
      <c r="D164" s="24">
        <v>11.15</v>
      </c>
      <c r="E164" s="24">
        <v>0</v>
      </c>
      <c r="F164" s="24">
        <v>21.35</v>
      </c>
      <c r="G164" s="24">
        <v>21.35</v>
      </c>
      <c r="H164" s="24">
        <v>21.35</v>
      </c>
      <c r="I164" s="25">
        <v>126690323</v>
      </c>
      <c r="J164" s="24">
        <v>0</v>
      </c>
      <c r="K164" s="25">
        <v>15253787</v>
      </c>
      <c r="L164" s="25">
        <v>4411674</v>
      </c>
      <c r="M164" s="25">
        <v>8220216</v>
      </c>
      <c r="N164" s="25">
        <v>154576000</v>
      </c>
      <c r="O164" s="24">
        <v>81.96</v>
      </c>
      <c r="P164" s="24">
        <v>18.04</v>
      </c>
      <c r="Q164" s="26">
        <v>0.13</v>
      </c>
    </row>
    <row r="165" spans="1:17">
      <c r="A165" s="22">
        <v>164</v>
      </c>
      <c r="B165" s="23" t="s">
        <v>98</v>
      </c>
      <c r="C165" s="23" t="s">
        <v>225</v>
      </c>
      <c r="D165" s="24">
        <v>11.3</v>
      </c>
      <c r="E165" s="24">
        <v>0</v>
      </c>
      <c r="F165" s="24">
        <v>18.149999999999999</v>
      </c>
      <c r="G165" s="24">
        <v>18.149999999999999</v>
      </c>
      <c r="H165" s="24">
        <v>18.149999999999999</v>
      </c>
      <c r="I165" s="25">
        <v>42717095</v>
      </c>
      <c r="J165" s="24">
        <v>0</v>
      </c>
      <c r="K165" s="25">
        <v>7742053</v>
      </c>
      <c r="L165" s="25">
        <v>419601</v>
      </c>
      <c r="M165" s="25">
        <v>991544</v>
      </c>
      <c r="N165" s="25">
        <v>51870292</v>
      </c>
      <c r="O165" s="24">
        <v>82.35</v>
      </c>
      <c r="P165" s="24">
        <v>17.649999999999999</v>
      </c>
      <c r="Q165" s="26">
        <v>0.16</v>
      </c>
    </row>
    <row r="166" spans="1:17">
      <c r="A166" s="22">
        <v>165</v>
      </c>
      <c r="B166" s="23" t="s">
        <v>31</v>
      </c>
      <c r="C166" s="23" t="s">
        <v>217</v>
      </c>
      <c r="D166" s="24">
        <v>12.19</v>
      </c>
      <c r="E166" s="24">
        <v>0</v>
      </c>
      <c r="F166" s="24">
        <v>18.68</v>
      </c>
      <c r="G166" s="24">
        <v>18.68</v>
      </c>
      <c r="H166" s="24">
        <v>18.68</v>
      </c>
      <c r="I166" s="25">
        <v>84060248</v>
      </c>
      <c r="J166" s="24">
        <v>0</v>
      </c>
      <c r="K166" s="25">
        <v>11893003</v>
      </c>
      <c r="L166" s="25">
        <v>4814475</v>
      </c>
      <c r="M166" s="25">
        <v>4601138</v>
      </c>
      <c r="N166" s="25">
        <v>105368864</v>
      </c>
      <c r="O166" s="24">
        <v>79.78</v>
      </c>
      <c r="P166" s="24">
        <v>20.22</v>
      </c>
      <c r="Q166" s="26">
        <v>0.16</v>
      </c>
    </row>
    <row r="167" spans="1:17">
      <c r="A167" s="22">
        <v>166</v>
      </c>
      <c r="B167" s="23" t="s">
        <v>314</v>
      </c>
      <c r="C167" s="23" t="s">
        <v>225</v>
      </c>
      <c r="D167" s="24">
        <v>10.43</v>
      </c>
      <c r="E167" s="24">
        <v>0</v>
      </c>
      <c r="F167" s="24">
        <v>10.43</v>
      </c>
      <c r="G167" s="24">
        <v>10.43</v>
      </c>
      <c r="H167" s="24">
        <v>10.43</v>
      </c>
      <c r="I167" s="25">
        <v>29058041</v>
      </c>
      <c r="J167" s="24">
        <v>0</v>
      </c>
      <c r="K167" s="25">
        <v>1119621</v>
      </c>
      <c r="L167" s="25">
        <v>59434</v>
      </c>
      <c r="M167" s="25">
        <v>735590</v>
      </c>
      <c r="N167" s="25">
        <v>30972687</v>
      </c>
      <c r="O167" s="24">
        <v>93.82</v>
      </c>
      <c r="P167" s="24">
        <v>6.18</v>
      </c>
      <c r="Q167" s="26">
        <v>0.04</v>
      </c>
    </row>
    <row r="168" spans="1:17">
      <c r="A168" s="22">
        <v>167</v>
      </c>
      <c r="B168" s="23" t="s">
        <v>102</v>
      </c>
      <c r="C168" s="23" t="s">
        <v>219</v>
      </c>
      <c r="D168" s="24">
        <v>14.09</v>
      </c>
      <c r="E168" s="24">
        <v>0</v>
      </c>
      <c r="F168" s="24">
        <v>18.52</v>
      </c>
      <c r="G168" s="24">
        <v>18.52</v>
      </c>
      <c r="H168" s="24">
        <v>18.52</v>
      </c>
      <c r="I168" s="25">
        <v>54855553</v>
      </c>
      <c r="J168" s="24">
        <v>0</v>
      </c>
      <c r="K168" s="25">
        <v>6839805</v>
      </c>
      <c r="L168" s="25">
        <v>11085346</v>
      </c>
      <c r="M168" s="25">
        <v>2272007</v>
      </c>
      <c r="N168" s="25">
        <v>75052710</v>
      </c>
      <c r="O168" s="24">
        <v>73.09</v>
      </c>
      <c r="P168" s="24">
        <v>26.91</v>
      </c>
      <c r="Q168" s="26">
        <v>0.24</v>
      </c>
    </row>
    <row r="169" spans="1:17">
      <c r="A169" s="22">
        <v>168</v>
      </c>
      <c r="B169" s="23" t="s">
        <v>47</v>
      </c>
      <c r="C169" s="23" t="s">
        <v>225</v>
      </c>
      <c r="D169" s="24">
        <v>10</v>
      </c>
      <c r="E169" s="24">
        <v>0</v>
      </c>
      <c r="F169" s="24">
        <v>10</v>
      </c>
      <c r="G169" s="24">
        <v>10</v>
      </c>
      <c r="H169" s="24">
        <v>10</v>
      </c>
      <c r="I169" s="25">
        <v>75255047</v>
      </c>
      <c r="J169" s="24">
        <v>0</v>
      </c>
      <c r="K169" s="25">
        <v>2738464</v>
      </c>
      <c r="L169" s="25">
        <v>183033</v>
      </c>
      <c r="M169" s="25">
        <v>908726</v>
      </c>
      <c r="N169" s="25">
        <v>79085270</v>
      </c>
      <c r="O169" s="24">
        <v>95.16</v>
      </c>
      <c r="P169" s="24">
        <v>4.84</v>
      </c>
      <c r="Q169" s="26">
        <v>0.04</v>
      </c>
    </row>
    <row r="170" spans="1:17">
      <c r="A170" s="22">
        <v>169</v>
      </c>
      <c r="B170" s="23" t="s">
        <v>315</v>
      </c>
      <c r="C170" s="23" t="s">
        <v>216</v>
      </c>
      <c r="D170" s="24">
        <v>9.44</v>
      </c>
      <c r="E170" s="24">
        <v>0</v>
      </c>
      <c r="F170" s="24">
        <v>9.44</v>
      </c>
      <c r="G170" s="24">
        <v>9.44</v>
      </c>
      <c r="H170" s="24">
        <v>9.44</v>
      </c>
      <c r="I170" s="25">
        <v>20536403</v>
      </c>
      <c r="J170" s="24">
        <v>0</v>
      </c>
      <c r="K170" s="25">
        <v>807610</v>
      </c>
      <c r="L170" s="25">
        <v>163388</v>
      </c>
      <c r="M170" s="25">
        <v>402862</v>
      </c>
      <c r="N170" s="25">
        <v>21910261</v>
      </c>
      <c r="O170" s="24">
        <v>93.73</v>
      </c>
      <c r="P170" s="24">
        <v>6.27</v>
      </c>
      <c r="Q170" s="26">
        <v>0.04</v>
      </c>
    </row>
    <row r="171" spans="1:17">
      <c r="A171" s="22">
        <v>170</v>
      </c>
      <c r="B171" s="23" t="s">
        <v>74</v>
      </c>
      <c r="C171" s="23" t="s">
        <v>217</v>
      </c>
      <c r="D171" s="24">
        <v>11.54</v>
      </c>
      <c r="E171" s="24">
        <v>0</v>
      </c>
      <c r="F171" s="24">
        <v>20.32</v>
      </c>
      <c r="G171" s="24">
        <v>20.32</v>
      </c>
      <c r="H171" s="24">
        <v>20.32</v>
      </c>
      <c r="I171" s="25">
        <v>65115339</v>
      </c>
      <c r="J171" s="24">
        <v>0</v>
      </c>
      <c r="K171" s="25">
        <v>24668561</v>
      </c>
      <c r="L171" s="25">
        <v>13775504</v>
      </c>
      <c r="M171" s="25">
        <v>6479876</v>
      </c>
      <c r="N171" s="25">
        <v>110039279</v>
      </c>
      <c r="O171" s="24">
        <v>59.17</v>
      </c>
      <c r="P171" s="24">
        <v>40.83</v>
      </c>
      <c r="Q171" s="26">
        <v>0.35</v>
      </c>
    </row>
    <row r="172" spans="1:17">
      <c r="A172" s="22">
        <v>171</v>
      </c>
      <c r="B172" s="23" t="s">
        <v>111</v>
      </c>
      <c r="C172" s="23" t="s">
        <v>216</v>
      </c>
      <c r="D172" s="24">
        <v>11.32</v>
      </c>
      <c r="E172" s="24">
        <v>0</v>
      </c>
      <c r="F172" s="24">
        <v>11.32</v>
      </c>
      <c r="G172" s="24">
        <v>11.32</v>
      </c>
      <c r="H172" s="24">
        <v>11.32</v>
      </c>
      <c r="I172" s="25">
        <v>73178851</v>
      </c>
      <c r="J172" s="24">
        <v>0</v>
      </c>
      <c r="K172" s="25">
        <v>3353183</v>
      </c>
      <c r="L172" s="25">
        <v>732363</v>
      </c>
      <c r="M172" s="25">
        <v>1280406</v>
      </c>
      <c r="N172" s="25">
        <v>78544804</v>
      </c>
      <c r="O172" s="24">
        <v>93.17</v>
      </c>
      <c r="P172" s="24">
        <v>6.83</v>
      </c>
      <c r="Q172" s="26">
        <v>0.05</v>
      </c>
    </row>
    <row r="173" spans="1:17">
      <c r="A173" s="22">
        <v>172</v>
      </c>
      <c r="B173" s="23" t="s">
        <v>316</v>
      </c>
      <c r="C173" s="23" t="s">
        <v>235</v>
      </c>
      <c r="D173" s="24">
        <v>7.01</v>
      </c>
      <c r="E173" s="24">
        <v>6.94</v>
      </c>
      <c r="F173" s="24">
        <v>6.94</v>
      </c>
      <c r="G173" s="24">
        <v>6.94</v>
      </c>
      <c r="H173" s="24">
        <v>6.94</v>
      </c>
      <c r="I173" s="25">
        <v>51070727</v>
      </c>
      <c r="J173" s="25">
        <v>15918</v>
      </c>
      <c r="K173" s="25">
        <v>3256842</v>
      </c>
      <c r="L173" s="25">
        <v>317624</v>
      </c>
      <c r="M173" s="25">
        <v>740380</v>
      </c>
      <c r="N173" s="25">
        <v>55401491</v>
      </c>
      <c r="O173" s="24">
        <v>92.21</v>
      </c>
      <c r="P173" s="24">
        <v>7.79</v>
      </c>
      <c r="Q173" s="26">
        <v>0.06</v>
      </c>
    </row>
    <row r="174" spans="1:17">
      <c r="A174" s="22">
        <v>173</v>
      </c>
      <c r="B174" s="23" t="s">
        <v>317</v>
      </c>
      <c r="C174" s="23" t="s">
        <v>216</v>
      </c>
      <c r="D174" s="24">
        <v>11.25</v>
      </c>
      <c r="E174" s="24">
        <v>0</v>
      </c>
      <c r="F174" s="24">
        <v>11.25</v>
      </c>
      <c r="G174" s="24">
        <v>11.25</v>
      </c>
      <c r="H174" s="24">
        <v>11.25</v>
      </c>
      <c r="I174" s="25">
        <v>25284698</v>
      </c>
      <c r="J174" s="24">
        <v>0</v>
      </c>
      <c r="K174" s="25">
        <v>736757</v>
      </c>
      <c r="L174" s="25">
        <v>221345</v>
      </c>
      <c r="M174" s="25">
        <v>675213</v>
      </c>
      <c r="N174" s="25">
        <v>26918014</v>
      </c>
      <c r="O174" s="24">
        <v>93.93</v>
      </c>
      <c r="P174" s="24">
        <v>6.07</v>
      </c>
      <c r="Q174" s="26">
        <v>0.04</v>
      </c>
    </row>
    <row r="175" spans="1:17">
      <c r="A175" s="22">
        <v>174</v>
      </c>
      <c r="B175" s="23" t="s">
        <v>68</v>
      </c>
      <c r="C175" s="23" t="s">
        <v>217</v>
      </c>
      <c r="D175" s="24">
        <v>18.97</v>
      </c>
      <c r="E175" s="24">
        <v>0</v>
      </c>
      <c r="F175" s="24">
        <v>25.24</v>
      </c>
      <c r="G175" s="24">
        <v>25.24</v>
      </c>
      <c r="H175" s="24">
        <v>25.24</v>
      </c>
      <c r="I175" s="25">
        <v>32888212</v>
      </c>
      <c r="J175" s="24">
        <v>0</v>
      </c>
      <c r="K175" s="25">
        <v>2228797</v>
      </c>
      <c r="L175" s="25">
        <v>982872</v>
      </c>
      <c r="M175" s="25">
        <v>1393002</v>
      </c>
      <c r="N175" s="25">
        <v>37492883</v>
      </c>
      <c r="O175" s="24">
        <v>87.72</v>
      </c>
      <c r="P175" s="24">
        <v>12.28</v>
      </c>
      <c r="Q175" s="26">
        <v>0.09</v>
      </c>
    </row>
    <row r="176" spans="1:17">
      <c r="A176" s="22">
        <v>175</v>
      </c>
      <c r="B176" s="23" t="s">
        <v>130</v>
      </c>
      <c r="C176" s="23" t="s">
        <v>233</v>
      </c>
      <c r="D176" s="24">
        <v>15.43</v>
      </c>
      <c r="E176" s="24">
        <v>0</v>
      </c>
      <c r="F176" s="24">
        <v>15.43</v>
      </c>
      <c r="G176" s="24">
        <v>15.43</v>
      </c>
      <c r="H176" s="24">
        <v>15.43</v>
      </c>
      <c r="I176" s="25">
        <v>50714745</v>
      </c>
      <c r="J176" s="24">
        <v>0</v>
      </c>
      <c r="K176" s="25">
        <v>1542573</v>
      </c>
      <c r="L176" s="25">
        <v>485869</v>
      </c>
      <c r="M176" s="25">
        <v>738292</v>
      </c>
      <c r="N176" s="25">
        <v>53481479</v>
      </c>
      <c r="O176" s="24">
        <v>94.83</v>
      </c>
      <c r="P176" s="24">
        <v>5.17</v>
      </c>
      <c r="Q176" s="26">
        <v>0.04</v>
      </c>
    </row>
    <row r="177" spans="1:17">
      <c r="A177" s="22">
        <v>176</v>
      </c>
      <c r="B177" s="23" t="s">
        <v>5</v>
      </c>
      <c r="C177" s="23" t="s">
        <v>217</v>
      </c>
      <c r="D177" s="24">
        <v>8.65</v>
      </c>
      <c r="E177" s="24">
        <v>0</v>
      </c>
      <c r="F177" s="24">
        <v>16.559999999999999</v>
      </c>
      <c r="G177" s="24">
        <v>16.559999999999999</v>
      </c>
      <c r="H177" s="24">
        <v>16.559999999999999</v>
      </c>
      <c r="I177" s="25">
        <v>108280972</v>
      </c>
      <c r="J177" s="24">
        <v>0</v>
      </c>
      <c r="K177" s="25">
        <v>17354512</v>
      </c>
      <c r="L177" s="25">
        <v>2348862</v>
      </c>
      <c r="M177" s="25">
        <v>3987719</v>
      </c>
      <c r="N177" s="25">
        <v>131972065</v>
      </c>
      <c r="O177" s="24">
        <v>82.05</v>
      </c>
      <c r="P177" s="24">
        <v>17.95</v>
      </c>
      <c r="Q177" s="26">
        <v>0.15</v>
      </c>
    </row>
    <row r="178" spans="1:17">
      <c r="A178" s="22">
        <v>177</v>
      </c>
      <c r="B178" s="23" t="s">
        <v>109</v>
      </c>
      <c r="C178" s="23" t="s">
        <v>233</v>
      </c>
      <c r="D178" s="24">
        <v>15.94</v>
      </c>
      <c r="E178" s="24">
        <v>0</v>
      </c>
      <c r="F178" s="24">
        <v>15.94</v>
      </c>
      <c r="G178" s="24">
        <v>15.94</v>
      </c>
      <c r="H178" s="24">
        <v>15.94</v>
      </c>
      <c r="I178" s="25">
        <v>37381919</v>
      </c>
      <c r="J178" s="24">
        <v>0</v>
      </c>
      <c r="K178" s="25">
        <v>1607154</v>
      </c>
      <c r="L178" s="25">
        <v>5177310</v>
      </c>
      <c r="M178" s="25">
        <v>3526603</v>
      </c>
      <c r="N178" s="25">
        <v>47692987</v>
      </c>
      <c r="O178" s="24">
        <v>78.38</v>
      </c>
      <c r="P178" s="24">
        <v>21.62</v>
      </c>
      <c r="Q178" s="26">
        <v>0.14000000000000001</v>
      </c>
    </row>
    <row r="179" spans="1:17">
      <c r="A179" s="22">
        <v>178</v>
      </c>
      <c r="B179" s="23" t="s">
        <v>42</v>
      </c>
      <c r="C179" s="23" t="s">
        <v>217</v>
      </c>
      <c r="D179" s="24">
        <v>10.42</v>
      </c>
      <c r="E179" s="24">
        <v>0</v>
      </c>
      <c r="F179" s="24">
        <v>18.12</v>
      </c>
      <c r="G179" s="24">
        <v>18.12</v>
      </c>
      <c r="H179" s="24">
        <v>18.12</v>
      </c>
      <c r="I179" s="25">
        <v>67872353</v>
      </c>
      <c r="J179" s="24">
        <v>0</v>
      </c>
      <c r="K179" s="25">
        <v>3325860</v>
      </c>
      <c r="L179" s="25">
        <v>393764</v>
      </c>
      <c r="M179" s="25">
        <v>2498594</v>
      </c>
      <c r="N179" s="25">
        <v>74090570</v>
      </c>
      <c r="O179" s="24">
        <v>91.61</v>
      </c>
      <c r="P179" s="24">
        <v>8.39</v>
      </c>
      <c r="Q179" s="26">
        <v>0.05</v>
      </c>
    </row>
    <row r="180" spans="1:17">
      <c r="A180" s="22">
        <v>179</v>
      </c>
      <c r="B180" s="23" t="s">
        <v>318</v>
      </c>
      <c r="C180" s="23" t="s">
        <v>228</v>
      </c>
      <c r="D180" s="24">
        <v>14.6</v>
      </c>
      <c r="E180" s="24">
        <v>0</v>
      </c>
      <c r="F180" s="24">
        <v>14.6</v>
      </c>
      <c r="G180" s="24">
        <v>14.6</v>
      </c>
      <c r="H180" s="24">
        <v>14.6</v>
      </c>
      <c r="I180" s="25">
        <v>17406528</v>
      </c>
      <c r="J180" s="24">
        <v>0</v>
      </c>
      <c r="K180" s="25">
        <v>1084860</v>
      </c>
      <c r="L180" s="25">
        <v>66742</v>
      </c>
      <c r="M180" s="25">
        <v>861782</v>
      </c>
      <c r="N180" s="25">
        <v>19419912</v>
      </c>
      <c r="O180" s="24">
        <v>89.63</v>
      </c>
      <c r="P180" s="24">
        <v>10.37</v>
      </c>
      <c r="Q180" s="26">
        <v>0.06</v>
      </c>
    </row>
    <row r="181" spans="1:17">
      <c r="A181" s="22">
        <v>180</v>
      </c>
      <c r="B181" s="23" t="s">
        <v>125</v>
      </c>
      <c r="C181" s="23" t="s">
        <v>225</v>
      </c>
      <c r="D181" s="24">
        <v>14.77</v>
      </c>
      <c r="E181" s="24">
        <v>0</v>
      </c>
      <c r="F181" s="24">
        <v>14.77</v>
      </c>
      <c r="G181" s="24">
        <v>14.77</v>
      </c>
      <c r="H181" s="24">
        <v>14.77</v>
      </c>
      <c r="I181" s="25">
        <v>16443768</v>
      </c>
      <c r="J181" s="24">
        <v>0</v>
      </c>
      <c r="K181" s="25">
        <v>359705</v>
      </c>
      <c r="L181" s="25">
        <v>148318</v>
      </c>
      <c r="M181" s="25">
        <v>139489</v>
      </c>
      <c r="N181" s="25">
        <v>17091279</v>
      </c>
      <c r="O181" s="24">
        <v>96.21</v>
      </c>
      <c r="P181" s="24">
        <v>3.79</v>
      </c>
      <c r="Q181" s="26">
        <v>0.03</v>
      </c>
    </row>
    <row r="182" spans="1:17">
      <c r="A182" s="22">
        <v>181</v>
      </c>
      <c r="B182" s="23" t="s">
        <v>69</v>
      </c>
      <c r="C182" s="23" t="s">
        <v>225</v>
      </c>
      <c r="D182" s="24">
        <v>11.7</v>
      </c>
      <c r="E182" s="24">
        <v>0</v>
      </c>
      <c r="F182" s="24">
        <v>22.78</v>
      </c>
      <c r="G182" s="24">
        <v>22.78</v>
      </c>
      <c r="H182" s="24">
        <v>22.78</v>
      </c>
      <c r="I182" s="25">
        <v>82429350</v>
      </c>
      <c r="J182" s="24">
        <v>0</v>
      </c>
      <c r="K182" s="25">
        <v>12371720</v>
      </c>
      <c r="L182" s="25">
        <v>4159305</v>
      </c>
      <c r="M182" s="25">
        <v>5164284</v>
      </c>
      <c r="N182" s="25">
        <v>104124659</v>
      </c>
      <c r="O182" s="24">
        <v>79.16</v>
      </c>
      <c r="P182" s="24">
        <v>20.84</v>
      </c>
      <c r="Q182" s="26">
        <v>0.16</v>
      </c>
    </row>
    <row r="183" spans="1:17">
      <c r="A183" s="22">
        <v>182</v>
      </c>
      <c r="B183" s="23" t="s">
        <v>170</v>
      </c>
      <c r="C183" s="23" t="s">
        <v>216</v>
      </c>
      <c r="D183" s="24">
        <v>14.24</v>
      </c>
      <c r="E183" s="24">
        <v>0</v>
      </c>
      <c r="F183" s="24">
        <v>15.1</v>
      </c>
      <c r="G183" s="24">
        <v>15.1</v>
      </c>
      <c r="H183" s="24">
        <v>15.1</v>
      </c>
      <c r="I183" s="25">
        <v>45281278</v>
      </c>
      <c r="J183" s="24">
        <v>0</v>
      </c>
      <c r="K183" s="25">
        <v>7038977</v>
      </c>
      <c r="L183" s="25">
        <v>1254366</v>
      </c>
      <c r="M183" s="25">
        <v>1333737</v>
      </c>
      <c r="N183" s="25">
        <v>54908359</v>
      </c>
      <c r="O183" s="24">
        <v>82.47</v>
      </c>
      <c r="P183" s="24">
        <v>17.53</v>
      </c>
      <c r="Q183" s="26">
        <v>0.15</v>
      </c>
    </row>
    <row r="184" spans="1:17">
      <c r="A184" s="22">
        <v>183</v>
      </c>
      <c r="B184" s="23" t="s">
        <v>319</v>
      </c>
      <c r="C184" s="23" t="s">
        <v>227</v>
      </c>
      <c r="D184" s="24">
        <v>16.55</v>
      </c>
      <c r="E184" s="24">
        <v>0</v>
      </c>
      <c r="F184" s="24">
        <v>16.55</v>
      </c>
      <c r="G184" s="24">
        <v>16.55</v>
      </c>
      <c r="H184" s="24">
        <v>16.55</v>
      </c>
      <c r="I184" s="25">
        <v>1139514</v>
      </c>
      <c r="J184" s="24">
        <v>0</v>
      </c>
      <c r="K184" s="25">
        <v>52879</v>
      </c>
      <c r="L184" s="24">
        <v>410</v>
      </c>
      <c r="M184" s="25">
        <v>67110</v>
      </c>
      <c r="N184" s="25">
        <v>1259914</v>
      </c>
      <c r="O184" s="24">
        <v>90.44</v>
      </c>
      <c r="P184" s="24">
        <v>9.56</v>
      </c>
      <c r="Q184" s="26">
        <v>0.04</v>
      </c>
    </row>
    <row r="185" spans="1:17">
      <c r="A185" s="22">
        <v>184</v>
      </c>
      <c r="B185" s="23" t="s">
        <v>149</v>
      </c>
      <c r="C185" s="23" t="s">
        <v>225</v>
      </c>
      <c r="D185" s="24">
        <v>12.87</v>
      </c>
      <c r="E185" s="24">
        <v>0</v>
      </c>
      <c r="F185" s="24">
        <v>12.87</v>
      </c>
      <c r="G185" s="24">
        <v>12.87</v>
      </c>
      <c r="H185" s="24">
        <v>12.87</v>
      </c>
      <c r="I185" s="25">
        <v>30240426</v>
      </c>
      <c r="J185" s="24">
        <v>0</v>
      </c>
      <c r="K185" s="25">
        <v>3540337</v>
      </c>
      <c r="L185" s="25">
        <v>1787120</v>
      </c>
      <c r="M185" s="25">
        <v>695787</v>
      </c>
      <c r="N185" s="25">
        <v>36263671</v>
      </c>
      <c r="O185" s="24">
        <v>83.39</v>
      </c>
      <c r="P185" s="24">
        <v>16.61</v>
      </c>
      <c r="Q185" s="26">
        <v>0.15</v>
      </c>
    </row>
    <row r="186" spans="1:17">
      <c r="A186" s="22">
        <v>185</v>
      </c>
      <c r="B186" s="23" t="s">
        <v>320</v>
      </c>
      <c r="C186" s="23" t="s">
        <v>228</v>
      </c>
      <c r="D186" s="24">
        <v>14.45</v>
      </c>
      <c r="E186" s="24">
        <v>0</v>
      </c>
      <c r="F186" s="24">
        <v>26.45</v>
      </c>
      <c r="G186" s="24">
        <v>26.45</v>
      </c>
      <c r="H186" s="24">
        <v>26.45</v>
      </c>
      <c r="I186" s="25">
        <v>54422021</v>
      </c>
      <c r="J186" s="24">
        <v>0</v>
      </c>
      <c r="K186" s="25">
        <v>12116215</v>
      </c>
      <c r="L186" s="25">
        <v>6797400</v>
      </c>
      <c r="M186" s="25">
        <v>4574554</v>
      </c>
      <c r="N186" s="25">
        <v>77910190</v>
      </c>
      <c r="O186" s="24">
        <v>69.849999999999994</v>
      </c>
      <c r="P186" s="24">
        <v>30.15</v>
      </c>
      <c r="Q186" s="26">
        <v>0.24</v>
      </c>
    </row>
    <row r="187" spans="1:17">
      <c r="A187" s="22">
        <v>186</v>
      </c>
      <c r="B187" s="23" t="s">
        <v>115</v>
      </c>
      <c r="C187" s="23" t="s">
        <v>228</v>
      </c>
      <c r="D187" s="24">
        <v>14.45</v>
      </c>
      <c r="E187" s="24">
        <v>0</v>
      </c>
      <c r="F187" s="24">
        <v>14.45</v>
      </c>
      <c r="G187" s="24">
        <v>14.45</v>
      </c>
      <c r="H187" s="24">
        <v>14.45</v>
      </c>
      <c r="I187" s="25">
        <v>25166980</v>
      </c>
      <c r="J187" s="24">
        <v>0</v>
      </c>
      <c r="K187" s="25">
        <v>3062279</v>
      </c>
      <c r="L187" s="25">
        <v>1213898</v>
      </c>
      <c r="M187" s="25">
        <v>2462919</v>
      </c>
      <c r="N187" s="25">
        <v>31906076</v>
      </c>
      <c r="O187" s="24">
        <v>78.88</v>
      </c>
      <c r="P187" s="24">
        <v>21.12</v>
      </c>
      <c r="Q187" s="26">
        <v>0.13</v>
      </c>
    </row>
    <row r="188" spans="1:17">
      <c r="A188" s="22">
        <v>187</v>
      </c>
      <c r="B188" s="23" t="s">
        <v>137</v>
      </c>
      <c r="C188" s="23" t="s">
        <v>233</v>
      </c>
      <c r="D188" s="24">
        <v>17.489999999999998</v>
      </c>
      <c r="E188" s="24">
        <v>0</v>
      </c>
      <c r="F188" s="24">
        <v>17.489999999999998</v>
      </c>
      <c r="G188" s="24">
        <v>17.489999999999998</v>
      </c>
      <c r="H188" s="24">
        <v>17.489999999999998</v>
      </c>
      <c r="I188" s="25">
        <v>28265523</v>
      </c>
      <c r="J188" s="24">
        <v>0</v>
      </c>
      <c r="K188" s="25">
        <v>1873961</v>
      </c>
      <c r="L188" s="25">
        <v>355691</v>
      </c>
      <c r="M188" s="25">
        <v>677281</v>
      </c>
      <c r="N188" s="25">
        <v>31172456</v>
      </c>
      <c r="O188" s="24">
        <v>90.67</v>
      </c>
      <c r="P188" s="24">
        <v>9.33</v>
      </c>
      <c r="Q188" s="26">
        <v>7.0000000000000007E-2</v>
      </c>
    </row>
    <row r="189" spans="1:17">
      <c r="A189" s="22">
        <v>188</v>
      </c>
      <c r="B189" s="23" t="s">
        <v>321</v>
      </c>
      <c r="C189" s="23" t="s">
        <v>228</v>
      </c>
      <c r="D189" s="24">
        <v>13.89</v>
      </c>
      <c r="E189" s="24">
        <v>0</v>
      </c>
      <c r="F189" s="24">
        <v>13.89</v>
      </c>
      <c r="G189" s="24">
        <v>13.89</v>
      </c>
      <c r="H189" s="24">
        <v>13.89</v>
      </c>
      <c r="I189" s="25">
        <v>5225082</v>
      </c>
      <c r="J189" s="24">
        <v>0</v>
      </c>
      <c r="K189" s="25">
        <v>79943</v>
      </c>
      <c r="L189" s="25">
        <v>30426</v>
      </c>
      <c r="M189" s="25">
        <v>284353</v>
      </c>
      <c r="N189" s="25">
        <v>5619804</v>
      </c>
      <c r="O189" s="24">
        <v>92.98</v>
      </c>
      <c r="P189" s="24">
        <v>7.02</v>
      </c>
      <c r="Q189" s="26">
        <v>0.02</v>
      </c>
    </row>
    <row r="190" spans="1:17">
      <c r="A190" s="22">
        <v>189</v>
      </c>
      <c r="B190" s="23" t="s">
        <v>75</v>
      </c>
      <c r="C190" s="23" t="s">
        <v>233</v>
      </c>
      <c r="D190" s="24">
        <v>11.4</v>
      </c>
      <c r="E190" s="24">
        <v>0</v>
      </c>
      <c r="F190" s="24">
        <v>18.22</v>
      </c>
      <c r="G190" s="24">
        <v>18.22</v>
      </c>
      <c r="H190" s="24">
        <v>18.22</v>
      </c>
      <c r="I190" s="25">
        <v>88769779</v>
      </c>
      <c r="J190" s="24">
        <v>0</v>
      </c>
      <c r="K190" s="25">
        <v>2868132</v>
      </c>
      <c r="L190" s="25">
        <v>94684</v>
      </c>
      <c r="M190" s="25">
        <v>2980230</v>
      </c>
      <c r="N190" s="25">
        <v>94712824</v>
      </c>
      <c r="O190" s="24">
        <v>93.73</v>
      </c>
      <c r="P190" s="24">
        <v>6.27</v>
      </c>
      <c r="Q190" s="26">
        <v>0.03</v>
      </c>
    </row>
    <row r="191" spans="1:17">
      <c r="A191" s="22">
        <v>190</v>
      </c>
      <c r="B191" s="23" t="s">
        <v>322</v>
      </c>
      <c r="C191" s="23" t="s">
        <v>230</v>
      </c>
      <c r="D191" s="24">
        <v>11.51</v>
      </c>
      <c r="E191" s="24">
        <v>0</v>
      </c>
      <c r="F191" s="24">
        <v>24.61</v>
      </c>
      <c r="G191" s="24">
        <v>24.61</v>
      </c>
      <c r="H191" s="24">
        <v>24.61</v>
      </c>
      <c r="I191" s="25">
        <v>152175</v>
      </c>
      <c r="J191" s="24">
        <v>0</v>
      </c>
      <c r="K191" s="25">
        <v>24286</v>
      </c>
      <c r="L191" s="25">
        <v>350553</v>
      </c>
      <c r="M191" s="25">
        <v>85473</v>
      </c>
      <c r="N191" s="25">
        <v>612487</v>
      </c>
      <c r="O191" s="24">
        <v>24.85</v>
      </c>
      <c r="P191" s="24">
        <v>75.150000000000006</v>
      </c>
      <c r="Q191" s="26">
        <v>0.61</v>
      </c>
    </row>
    <row r="192" spans="1:17">
      <c r="A192" s="22">
        <v>191</v>
      </c>
      <c r="B192" s="23" t="s">
        <v>323</v>
      </c>
      <c r="C192" s="23" t="s">
        <v>223</v>
      </c>
      <c r="D192" s="24">
        <v>15.86</v>
      </c>
      <c r="E192" s="24">
        <v>0</v>
      </c>
      <c r="F192" s="24">
        <v>15.86</v>
      </c>
      <c r="G192" s="24">
        <v>15.86</v>
      </c>
      <c r="H192" s="24">
        <v>15.86</v>
      </c>
      <c r="I192" s="25">
        <v>14696897</v>
      </c>
      <c r="J192" s="24">
        <v>0</v>
      </c>
      <c r="K192" s="25">
        <v>469313</v>
      </c>
      <c r="L192" s="25">
        <v>284549</v>
      </c>
      <c r="M192" s="25">
        <v>933199</v>
      </c>
      <c r="N192" s="25">
        <v>16383958</v>
      </c>
      <c r="O192" s="24">
        <v>89.7</v>
      </c>
      <c r="P192" s="24">
        <v>10.3</v>
      </c>
      <c r="Q192" s="26">
        <v>0.05</v>
      </c>
    </row>
    <row r="193" spans="1:17">
      <c r="A193" s="22">
        <v>192</v>
      </c>
      <c r="B193" s="23" t="s">
        <v>324</v>
      </c>
      <c r="C193" s="23" t="s">
        <v>230</v>
      </c>
      <c r="D193" s="24">
        <v>15.65</v>
      </c>
      <c r="E193" s="24">
        <v>0</v>
      </c>
      <c r="F193" s="24">
        <v>23.78</v>
      </c>
      <c r="G193" s="24">
        <v>23.78</v>
      </c>
      <c r="H193" s="24">
        <v>23.78</v>
      </c>
      <c r="I193" s="25">
        <v>11861381</v>
      </c>
      <c r="J193" s="24">
        <v>0</v>
      </c>
      <c r="K193" s="25">
        <v>1018529</v>
      </c>
      <c r="L193" s="25">
        <v>4165371</v>
      </c>
      <c r="M193" s="25">
        <v>3501181</v>
      </c>
      <c r="N193" s="25">
        <v>20546463</v>
      </c>
      <c r="O193" s="24">
        <v>57.73</v>
      </c>
      <c r="P193" s="24">
        <v>42.27</v>
      </c>
      <c r="Q193" s="26">
        <v>0.25</v>
      </c>
    </row>
    <row r="194" spans="1:17">
      <c r="A194" s="22">
        <v>193</v>
      </c>
      <c r="B194" s="23" t="s">
        <v>325</v>
      </c>
      <c r="C194" s="23" t="s">
        <v>221</v>
      </c>
      <c r="D194" s="24">
        <v>6.09</v>
      </c>
      <c r="E194" s="24">
        <v>0</v>
      </c>
      <c r="F194" s="24">
        <v>6.09</v>
      </c>
      <c r="G194" s="24">
        <v>6.09</v>
      </c>
      <c r="H194" s="24">
        <v>6.09</v>
      </c>
      <c r="I194" s="25">
        <v>3554708</v>
      </c>
      <c r="J194" s="24">
        <v>0</v>
      </c>
      <c r="K194" s="25">
        <v>62000</v>
      </c>
      <c r="L194" s="25">
        <v>5897</v>
      </c>
      <c r="M194" s="25">
        <v>76113</v>
      </c>
      <c r="N194" s="25">
        <v>3698716</v>
      </c>
      <c r="O194" s="24">
        <v>96.11</v>
      </c>
      <c r="P194" s="24">
        <v>3.89</v>
      </c>
      <c r="Q194" s="26">
        <v>0.02</v>
      </c>
    </row>
    <row r="195" spans="1:17">
      <c r="A195" s="22">
        <v>194</v>
      </c>
      <c r="B195" s="23" t="s">
        <v>326</v>
      </c>
      <c r="C195" s="23" t="s">
        <v>223</v>
      </c>
      <c r="D195" s="24">
        <v>14.85</v>
      </c>
      <c r="E195" s="24">
        <v>0</v>
      </c>
      <c r="F195" s="24">
        <v>14.85</v>
      </c>
      <c r="G195" s="24">
        <v>14.85</v>
      </c>
      <c r="H195" s="24">
        <v>14.85</v>
      </c>
      <c r="I195" s="25">
        <v>1663445</v>
      </c>
      <c r="J195" s="24">
        <v>0</v>
      </c>
      <c r="K195" s="25">
        <v>24092</v>
      </c>
      <c r="L195" s="25">
        <v>8849</v>
      </c>
      <c r="M195" s="25">
        <v>115042</v>
      </c>
      <c r="N195" s="25">
        <v>1811429</v>
      </c>
      <c r="O195" s="24">
        <v>91.83</v>
      </c>
      <c r="P195" s="24">
        <v>8.17</v>
      </c>
      <c r="Q195" s="26">
        <v>0.02</v>
      </c>
    </row>
    <row r="196" spans="1:17">
      <c r="A196" s="22">
        <v>195</v>
      </c>
      <c r="B196" s="23" t="s">
        <v>327</v>
      </c>
      <c r="C196" s="23" t="s">
        <v>221</v>
      </c>
      <c r="D196" s="24">
        <v>5.57</v>
      </c>
      <c r="E196" s="24">
        <v>0</v>
      </c>
      <c r="F196" s="24">
        <v>5.57</v>
      </c>
      <c r="G196" s="24">
        <v>5.57</v>
      </c>
      <c r="H196" s="24">
        <v>5.57</v>
      </c>
      <c r="I196" s="25">
        <v>529919</v>
      </c>
      <c r="J196" s="24">
        <v>0</v>
      </c>
      <c r="K196" s="25">
        <v>1511</v>
      </c>
      <c r="L196" s="25">
        <v>2987</v>
      </c>
      <c r="M196" s="25">
        <v>13554</v>
      </c>
      <c r="N196" s="25">
        <v>547971</v>
      </c>
      <c r="O196" s="24">
        <v>96.71</v>
      </c>
      <c r="P196" s="24">
        <v>3.29</v>
      </c>
      <c r="Q196" s="26">
        <v>0.01</v>
      </c>
    </row>
    <row r="197" spans="1:17">
      <c r="A197" s="22">
        <v>196</v>
      </c>
      <c r="B197" s="23" t="s">
        <v>184</v>
      </c>
      <c r="C197" s="23" t="s">
        <v>225</v>
      </c>
      <c r="D197" s="24">
        <v>9.09</v>
      </c>
      <c r="E197" s="24">
        <v>0</v>
      </c>
      <c r="F197" s="24">
        <v>9.09</v>
      </c>
      <c r="G197" s="24">
        <v>9.09</v>
      </c>
      <c r="H197" s="24">
        <v>9.09</v>
      </c>
      <c r="I197" s="25">
        <v>11110075</v>
      </c>
      <c r="J197" s="24">
        <v>0</v>
      </c>
      <c r="K197" s="25">
        <v>149973</v>
      </c>
      <c r="L197" s="25">
        <v>5119</v>
      </c>
      <c r="M197" s="25">
        <v>285024</v>
      </c>
      <c r="N197" s="25">
        <v>11550190</v>
      </c>
      <c r="O197" s="24">
        <v>96.19</v>
      </c>
      <c r="P197" s="24">
        <v>3.81</v>
      </c>
      <c r="Q197" s="26">
        <v>0.01</v>
      </c>
    </row>
    <row r="198" spans="1:17">
      <c r="A198" s="22">
        <v>197</v>
      </c>
      <c r="B198" s="23" t="s">
        <v>328</v>
      </c>
      <c r="C198" s="23" t="s">
        <v>329</v>
      </c>
      <c r="D198" s="24">
        <v>3.21</v>
      </c>
      <c r="E198" s="24">
        <v>3.05</v>
      </c>
      <c r="F198" s="24">
        <v>5.46</v>
      </c>
      <c r="G198" s="24">
        <v>5.46</v>
      </c>
      <c r="H198" s="24">
        <v>5.46</v>
      </c>
      <c r="I198" s="25">
        <v>88872761</v>
      </c>
      <c r="J198" s="25">
        <v>8048</v>
      </c>
      <c r="K198" s="25">
        <v>8837353</v>
      </c>
      <c r="L198" s="25">
        <v>386487</v>
      </c>
      <c r="M198" s="25">
        <v>2492834</v>
      </c>
      <c r="N198" s="25">
        <v>100597483</v>
      </c>
      <c r="O198" s="24">
        <v>88.35</v>
      </c>
      <c r="P198" s="24">
        <v>11.65</v>
      </c>
      <c r="Q198" s="26">
        <v>0.09</v>
      </c>
    </row>
    <row r="199" spans="1:17">
      <c r="A199" s="22">
        <v>198</v>
      </c>
      <c r="B199" s="23" t="s">
        <v>62</v>
      </c>
      <c r="C199" s="23" t="s">
        <v>217</v>
      </c>
      <c r="D199" s="24">
        <v>12.64</v>
      </c>
      <c r="E199" s="24">
        <v>0</v>
      </c>
      <c r="F199" s="24">
        <v>12.64</v>
      </c>
      <c r="G199" s="24">
        <v>12.64</v>
      </c>
      <c r="H199" s="24">
        <v>12.64</v>
      </c>
      <c r="I199" s="25">
        <v>110163733</v>
      </c>
      <c r="J199" s="24">
        <v>0</v>
      </c>
      <c r="K199" s="25">
        <v>21132692</v>
      </c>
      <c r="L199" s="25">
        <v>671046</v>
      </c>
      <c r="M199" s="25">
        <v>3161865</v>
      </c>
      <c r="N199" s="25">
        <v>135129336</v>
      </c>
      <c r="O199" s="24">
        <v>81.52</v>
      </c>
      <c r="P199" s="24">
        <v>18.48</v>
      </c>
      <c r="Q199" s="26">
        <v>0.16</v>
      </c>
    </row>
    <row r="200" spans="1:17">
      <c r="A200" s="22">
        <v>199</v>
      </c>
      <c r="B200" s="23" t="s">
        <v>66</v>
      </c>
      <c r="C200" s="23" t="s">
        <v>233</v>
      </c>
      <c r="D200" s="24">
        <v>13.04</v>
      </c>
      <c r="E200" s="24">
        <v>0</v>
      </c>
      <c r="F200" s="24">
        <v>25.56</v>
      </c>
      <c r="G200" s="24">
        <v>25.56</v>
      </c>
      <c r="H200" s="24">
        <v>25.56</v>
      </c>
      <c r="I200" s="25">
        <v>139734849</v>
      </c>
      <c r="J200" s="24">
        <v>0</v>
      </c>
      <c r="K200" s="25">
        <v>26228052</v>
      </c>
      <c r="L200" s="25">
        <v>3205754</v>
      </c>
      <c r="M200" s="25">
        <v>9724260</v>
      </c>
      <c r="N200" s="25">
        <v>178892914</v>
      </c>
      <c r="O200" s="24">
        <v>78.11</v>
      </c>
      <c r="P200" s="24">
        <v>21.89</v>
      </c>
      <c r="Q200" s="26">
        <v>0.16</v>
      </c>
    </row>
    <row r="201" spans="1:17">
      <c r="A201" s="22">
        <v>200</v>
      </c>
      <c r="B201" s="23" t="s">
        <v>330</v>
      </c>
      <c r="C201" s="23" t="s">
        <v>221</v>
      </c>
      <c r="D201" s="24">
        <v>9.44</v>
      </c>
      <c r="E201" s="24">
        <v>0</v>
      </c>
      <c r="F201" s="24">
        <v>9.44</v>
      </c>
      <c r="G201" s="24">
        <v>9.44</v>
      </c>
      <c r="H201" s="24">
        <v>9.44</v>
      </c>
      <c r="I201" s="25">
        <v>414857</v>
      </c>
      <c r="J201" s="24">
        <v>0</v>
      </c>
      <c r="K201" s="25">
        <v>58983</v>
      </c>
      <c r="L201" s="25">
        <v>3706</v>
      </c>
      <c r="M201" s="25">
        <v>11125</v>
      </c>
      <c r="N201" s="25">
        <v>488671</v>
      </c>
      <c r="O201" s="24">
        <v>84.9</v>
      </c>
      <c r="P201" s="24">
        <v>15.1</v>
      </c>
      <c r="Q201" s="26">
        <v>0.13</v>
      </c>
    </row>
    <row r="202" spans="1:17">
      <c r="A202" s="22">
        <v>201</v>
      </c>
      <c r="B202" s="23" t="s">
        <v>45</v>
      </c>
      <c r="C202" s="23" t="s">
        <v>219</v>
      </c>
      <c r="D202" s="24">
        <v>14.29</v>
      </c>
      <c r="E202" s="24">
        <v>0</v>
      </c>
      <c r="F202" s="24">
        <v>29.88</v>
      </c>
      <c r="G202" s="24">
        <v>29.88</v>
      </c>
      <c r="H202" s="24">
        <v>29.88</v>
      </c>
      <c r="I202" s="25">
        <v>100938712</v>
      </c>
      <c r="J202" s="24">
        <v>0</v>
      </c>
      <c r="K202" s="25">
        <v>22632732</v>
      </c>
      <c r="L202" s="25">
        <v>11155449</v>
      </c>
      <c r="M202" s="25">
        <v>12134192</v>
      </c>
      <c r="N202" s="25">
        <v>146861084</v>
      </c>
      <c r="O202" s="24">
        <v>68.73</v>
      </c>
      <c r="P202" s="24">
        <v>31.27</v>
      </c>
      <c r="Q202" s="26">
        <v>0.23</v>
      </c>
    </row>
    <row r="203" spans="1:17">
      <c r="A203" s="22">
        <v>202</v>
      </c>
      <c r="B203" s="23" t="s">
        <v>331</v>
      </c>
      <c r="C203" s="23" t="s">
        <v>228</v>
      </c>
      <c r="D203" s="24">
        <v>14.68</v>
      </c>
      <c r="E203" s="24">
        <v>0</v>
      </c>
      <c r="F203" s="24">
        <v>14.68</v>
      </c>
      <c r="G203" s="24">
        <v>14.68</v>
      </c>
      <c r="H203" s="24">
        <v>14.68</v>
      </c>
      <c r="I203" s="25">
        <v>2128906</v>
      </c>
      <c r="J203" s="24">
        <v>0</v>
      </c>
      <c r="K203" s="25">
        <v>94103</v>
      </c>
      <c r="L203" s="25">
        <v>18150</v>
      </c>
      <c r="M203" s="25">
        <v>101857</v>
      </c>
      <c r="N203" s="25">
        <v>2343016</v>
      </c>
      <c r="O203" s="24">
        <v>90.86</v>
      </c>
      <c r="P203" s="24">
        <v>9.14</v>
      </c>
      <c r="Q203" s="26">
        <v>0.05</v>
      </c>
    </row>
    <row r="204" spans="1:17">
      <c r="A204" s="22">
        <v>203</v>
      </c>
      <c r="B204" s="23" t="s">
        <v>332</v>
      </c>
      <c r="C204" s="23" t="s">
        <v>221</v>
      </c>
      <c r="D204" s="24">
        <v>8.3699999999999992</v>
      </c>
      <c r="E204" s="24">
        <v>0</v>
      </c>
      <c r="F204" s="24">
        <v>8.3699999999999992</v>
      </c>
      <c r="G204" s="24">
        <v>8.3699999999999992</v>
      </c>
      <c r="H204" s="24">
        <v>8.3699999999999992</v>
      </c>
      <c r="I204" s="25">
        <v>5230901</v>
      </c>
      <c r="J204" s="24">
        <v>0</v>
      </c>
      <c r="K204" s="25">
        <v>188489</v>
      </c>
      <c r="L204" s="25">
        <v>21769</v>
      </c>
      <c r="M204" s="25">
        <v>70588</v>
      </c>
      <c r="N204" s="25">
        <v>5511747</v>
      </c>
      <c r="O204" s="24">
        <v>94.9</v>
      </c>
      <c r="P204" s="24">
        <v>5.0999999999999996</v>
      </c>
      <c r="Q204" s="26">
        <v>0.04</v>
      </c>
    </row>
    <row r="205" spans="1:17">
      <c r="A205" s="22">
        <v>204</v>
      </c>
      <c r="B205" s="23" t="s">
        <v>333</v>
      </c>
      <c r="C205" s="23" t="s">
        <v>230</v>
      </c>
      <c r="D205" s="24">
        <v>15.35</v>
      </c>
      <c r="E205" s="24">
        <v>0</v>
      </c>
      <c r="F205" s="24">
        <v>15.35</v>
      </c>
      <c r="G205" s="24">
        <v>15.35</v>
      </c>
      <c r="H205" s="24">
        <v>15.35</v>
      </c>
      <c r="I205" s="25">
        <v>2279769</v>
      </c>
      <c r="J205" s="24">
        <v>0</v>
      </c>
      <c r="K205" s="25">
        <v>27499</v>
      </c>
      <c r="L205" s="25">
        <v>14873</v>
      </c>
      <c r="M205" s="25">
        <v>159494</v>
      </c>
      <c r="N205" s="25">
        <v>2481635</v>
      </c>
      <c r="O205" s="24">
        <v>91.87</v>
      </c>
      <c r="P205" s="24">
        <v>8.1300000000000008</v>
      </c>
      <c r="Q205" s="26">
        <v>0.02</v>
      </c>
    </row>
    <row r="206" spans="1:17">
      <c r="A206" s="22">
        <v>205</v>
      </c>
      <c r="B206" s="23" t="s">
        <v>174</v>
      </c>
      <c r="C206" s="23" t="s">
        <v>225</v>
      </c>
      <c r="D206" s="24">
        <v>8.67</v>
      </c>
      <c r="E206" s="24">
        <v>0</v>
      </c>
      <c r="F206" s="24">
        <v>8.67</v>
      </c>
      <c r="G206" s="24">
        <v>8.67</v>
      </c>
      <c r="H206" s="24">
        <v>8.67</v>
      </c>
      <c r="I206" s="25">
        <v>18374987</v>
      </c>
      <c r="J206" s="24">
        <v>0</v>
      </c>
      <c r="K206" s="25">
        <v>477661</v>
      </c>
      <c r="L206" s="25">
        <v>33497</v>
      </c>
      <c r="M206" s="25">
        <v>334683</v>
      </c>
      <c r="N206" s="25">
        <v>19220829</v>
      </c>
      <c r="O206" s="24">
        <v>95.6</v>
      </c>
      <c r="P206" s="24">
        <v>4.4000000000000004</v>
      </c>
      <c r="Q206" s="26">
        <v>0.03</v>
      </c>
    </row>
    <row r="207" spans="1:17">
      <c r="A207" s="22">
        <v>206</v>
      </c>
      <c r="B207" s="23" t="s">
        <v>63</v>
      </c>
      <c r="C207" s="23" t="s">
        <v>225</v>
      </c>
      <c r="D207" s="24">
        <v>10.74</v>
      </c>
      <c r="E207" s="24">
        <v>10.74</v>
      </c>
      <c r="F207" s="24">
        <v>10.74</v>
      </c>
      <c r="G207" s="24">
        <v>10.74</v>
      </c>
      <c r="H207" s="24">
        <v>10.74</v>
      </c>
      <c r="I207" s="25">
        <v>58639528</v>
      </c>
      <c r="J207" s="25">
        <v>2946</v>
      </c>
      <c r="K207" s="25">
        <v>3901421</v>
      </c>
      <c r="L207" s="25">
        <v>2401380</v>
      </c>
      <c r="M207" s="25">
        <v>737943</v>
      </c>
      <c r="N207" s="25">
        <v>65683218</v>
      </c>
      <c r="O207" s="24">
        <v>89.28</v>
      </c>
      <c r="P207" s="24">
        <v>10.72</v>
      </c>
      <c r="Q207" s="26">
        <v>0.1</v>
      </c>
    </row>
    <row r="208" spans="1:17">
      <c r="A208" s="22">
        <v>207</v>
      </c>
      <c r="B208" s="23" t="s">
        <v>8</v>
      </c>
      <c r="C208" s="23" t="s">
        <v>217</v>
      </c>
      <c r="D208" s="24">
        <v>10.18</v>
      </c>
      <c r="E208" s="24">
        <v>0</v>
      </c>
      <c r="F208" s="24">
        <v>19.07</v>
      </c>
      <c r="G208" s="24">
        <v>19.07</v>
      </c>
      <c r="H208" s="24">
        <v>19.07</v>
      </c>
      <c r="I208" s="25">
        <v>343362985</v>
      </c>
      <c r="J208" s="24">
        <v>0</v>
      </c>
      <c r="K208" s="25">
        <v>50611350</v>
      </c>
      <c r="L208" s="25">
        <v>4102747</v>
      </c>
      <c r="M208" s="25">
        <v>9630182</v>
      </c>
      <c r="N208" s="25">
        <v>407707263</v>
      </c>
      <c r="O208" s="24">
        <v>84.22</v>
      </c>
      <c r="P208" s="24">
        <v>15.78</v>
      </c>
      <c r="Q208" s="26">
        <v>0.13</v>
      </c>
    </row>
    <row r="209" spans="1:17">
      <c r="A209" s="22">
        <v>208</v>
      </c>
      <c r="B209" s="23" t="s">
        <v>151</v>
      </c>
      <c r="C209" s="23" t="s">
        <v>233</v>
      </c>
      <c r="D209" s="24">
        <v>16.41</v>
      </c>
      <c r="E209" s="24">
        <v>16.41</v>
      </c>
      <c r="F209" s="24">
        <v>16.41</v>
      </c>
      <c r="G209" s="24">
        <v>16.41</v>
      </c>
      <c r="H209" s="24">
        <v>16.41</v>
      </c>
      <c r="I209" s="25">
        <v>36140679</v>
      </c>
      <c r="J209" s="25">
        <v>13965</v>
      </c>
      <c r="K209" s="25">
        <v>1432190</v>
      </c>
      <c r="L209" s="25">
        <v>371486</v>
      </c>
      <c r="M209" s="25">
        <v>872019</v>
      </c>
      <c r="N209" s="25">
        <v>38830340</v>
      </c>
      <c r="O209" s="24">
        <v>93.11</v>
      </c>
      <c r="P209" s="24">
        <v>6.89</v>
      </c>
      <c r="Q209" s="26">
        <v>0.05</v>
      </c>
    </row>
    <row r="210" spans="1:17">
      <c r="A210" s="22">
        <v>209</v>
      </c>
      <c r="B210" s="23" t="s">
        <v>334</v>
      </c>
      <c r="C210" s="23" t="s">
        <v>221</v>
      </c>
      <c r="D210" s="24">
        <v>17.670000000000002</v>
      </c>
      <c r="E210" s="24">
        <v>0</v>
      </c>
      <c r="F210" s="24">
        <v>37.6</v>
      </c>
      <c r="G210" s="24">
        <v>37.6</v>
      </c>
      <c r="H210" s="24">
        <v>37.6</v>
      </c>
      <c r="I210" s="25">
        <v>13132783</v>
      </c>
      <c r="J210" s="24">
        <v>0</v>
      </c>
      <c r="K210" s="25">
        <v>4439609</v>
      </c>
      <c r="L210" s="25">
        <v>926242</v>
      </c>
      <c r="M210" s="25">
        <v>2211082</v>
      </c>
      <c r="N210" s="25">
        <v>20709716</v>
      </c>
      <c r="O210" s="24">
        <v>63.41</v>
      </c>
      <c r="P210" s="24">
        <v>36.590000000000003</v>
      </c>
      <c r="Q210" s="26">
        <v>0.26</v>
      </c>
    </row>
    <row r="211" spans="1:17">
      <c r="A211" s="22">
        <v>210</v>
      </c>
      <c r="B211" s="23" t="s">
        <v>103</v>
      </c>
      <c r="C211" s="23" t="s">
        <v>225</v>
      </c>
      <c r="D211" s="24">
        <v>12.24</v>
      </c>
      <c r="E211" s="24">
        <v>0</v>
      </c>
      <c r="F211" s="24">
        <v>17.25</v>
      </c>
      <c r="G211" s="24">
        <v>17.25</v>
      </c>
      <c r="H211" s="24">
        <v>17.25</v>
      </c>
      <c r="I211" s="25">
        <v>71836733</v>
      </c>
      <c r="J211" s="24">
        <v>0</v>
      </c>
      <c r="K211" s="25">
        <v>7477896</v>
      </c>
      <c r="L211" s="25">
        <v>9246445</v>
      </c>
      <c r="M211" s="25">
        <v>3160174</v>
      </c>
      <c r="N211" s="25">
        <v>91721248</v>
      </c>
      <c r="O211" s="24">
        <v>78.319999999999993</v>
      </c>
      <c r="P211" s="24">
        <v>21.68</v>
      </c>
      <c r="Q211" s="26">
        <v>0.18</v>
      </c>
    </row>
    <row r="212" spans="1:17">
      <c r="A212" s="22">
        <v>211</v>
      </c>
      <c r="B212" s="23" t="s">
        <v>81</v>
      </c>
      <c r="C212" s="23" t="s">
        <v>219</v>
      </c>
      <c r="D212" s="24">
        <v>12.79</v>
      </c>
      <c r="E212" s="24">
        <v>0</v>
      </c>
      <c r="F212" s="24">
        <v>15.48</v>
      </c>
      <c r="G212" s="24">
        <v>15.48</v>
      </c>
      <c r="H212" s="24">
        <v>15.44</v>
      </c>
      <c r="I212" s="25">
        <v>55809739</v>
      </c>
      <c r="J212" s="24">
        <v>0</v>
      </c>
      <c r="K212" s="25">
        <v>8902427</v>
      </c>
      <c r="L212" s="25">
        <v>1839871</v>
      </c>
      <c r="M212" s="25">
        <v>1406852</v>
      </c>
      <c r="N212" s="25">
        <v>67958888</v>
      </c>
      <c r="O212" s="24">
        <v>82.12</v>
      </c>
      <c r="P212" s="24">
        <v>17.88</v>
      </c>
      <c r="Q212" s="26">
        <v>0.16</v>
      </c>
    </row>
    <row r="213" spans="1:17">
      <c r="A213" s="22">
        <v>212</v>
      </c>
      <c r="B213" s="23" t="s">
        <v>335</v>
      </c>
      <c r="C213" s="23" t="s">
        <v>228</v>
      </c>
      <c r="D213" s="24">
        <v>13.36</v>
      </c>
      <c r="E213" s="24">
        <v>0</v>
      </c>
      <c r="F213" s="24">
        <v>13.36</v>
      </c>
      <c r="G213" s="24">
        <v>13.36</v>
      </c>
      <c r="H213" s="24">
        <v>13.36</v>
      </c>
      <c r="I213" s="25">
        <v>6988514</v>
      </c>
      <c r="J213" s="24">
        <v>0</v>
      </c>
      <c r="K213" s="25">
        <v>237556</v>
      </c>
      <c r="L213" s="25">
        <v>199064</v>
      </c>
      <c r="M213" s="25">
        <v>523163</v>
      </c>
      <c r="N213" s="25">
        <v>7948297</v>
      </c>
      <c r="O213" s="24">
        <v>87.92</v>
      </c>
      <c r="P213" s="24">
        <v>12.08</v>
      </c>
      <c r="Q213" s="26">
        <v>0.05</v>
      </c>
    </row>
    <row r="214" spans="1:17">
      <c r="A214" s="22">
        <v>213</v>
      </c>
      <c r="B214" s="23" t="s">
        <v>106</v>
      </c>
      <c r="C214" s="23" t="s">
        <v>217</v>
      </c>
      <c r="D214" s="24">
        <v>13.99</v>
      </c>
      <c r="E214" s="24">
        <v>0</v>
      </c>
      <c r="F214" s="24">
        <v>13.99</v>
      </c>
      <c r="G214" s="24">
        <v>13.99</v>
      </c>
      <c r="H214" s="24">
        <v>13.99</v>
      </c>
      <c r="I214" s="25">
        <v>52474310</v>
      </c>
      <c r="J214" s="24">
        <v>0</v>
      </c>
      <c r="K214" s="25">
        <v>3614994</v>
      </c>
      <c r="L214" s="25">
        <v>2354363</v>
      </c>
      <c r="M214" s="25">
        <v>987434</v>
      </c>
      <c r="N214" s="25">
        <v>59431102</v>
      </c>
      <c r="O214" s="24">
        <v>88.29</v>
      </c>
      <c r="P214" s="24">
        <v>11.71</v>
      </c>
      <c r="Q214" s="26">
        <v>0.1</v>
      </c>
    </row>
    <row r="215" spans="1:17">
      <c r="A215" s="22">
        <v>214</v>
      </c>
      <c r="B215" s="23" t="s">
        <v>336</v>
      </c>
      <c r="C215" s="23" t="s">
        <v>227</v>
      </c>
      <c r="D215" s="24">
        <v>15.84</v>
      </c>
      <c r="E215" s="24">
        <v>0</v>
      </c>
      <c r="F215" s="24">
        <v>15.84</v>
      </c>
      <c r="G215" s="24">
        <v>15.84</v>
      </c>
      <c r="H215" s="24">
        <v>15.84</v>
      </c>
      <c r="I215" s="25">
        <v>59640482</v>
      </c>
      <c r="J215" s="24">
        <v>0</v>
      </c>
      <c r="K215" s="25">
        <v>8910425</v>
      </c>
      <c r="L215" s="25">
        <v>1960541</v>
      </c>
      <c r="M215" s="25">
        <v>1831407</v>
      </c>
      <c r="N215" s="25">
        <v>72342854</v>
      </c>
      <c r="O215" s="24">
        <v>82.44</v>
      </c>
      <c r="P215" s="24">
        <v>17.559999999999999</v>
      </c>
      <c r="Q215" s="26">
        <v>0.15</v>
      </c>
    </row>
    <row r="216" spans="1:17">
      <c r="A216" s="22">
        <v>215</v>
      </c>
      <c r="B216" s="23" t="s">
        <v>128</v>
      </c>
      <c r="C216" s="23" t="s">
        <v>228</v>
      </c>
      <c r="D216" s="24">
        <v>14.79</v>
      </c>
      <c r="E216" s="24">
        <v>0</v>
      </c>
      <c r="F216" s="24">
        <v>14.79</v>
      </c>
      <c r="G216" s="24">
        <v>14.79</v>
      </c>
      <c r="H216" s="24">
        <v>14.79</v>
      </c>
      <c r="I216" s="25">
        <v>42605929</v>
      </c>
      <c r="J216" s="24">
        <v>0</v>
      </c>
      <c r="K216" s="25">
        <v>5818791</v>
      </c>
      <c r="L216" s="25">
        <v>7375539</v>
      </c>
      <c r="M216" s="25">
        <v>1706869</v>
      </c>
      <c r="N216" s="25">
        <v>57507128</v>
      </c>
      <c r="O216" s="24">
        <v>74.09</v>
      </c>
      <c r="P216" s="24">
        <v>25.91</v>
      </c>
      <c r="Q216" s="26">
        <v>0.23</v>
      </c>
    </row>
    <row r="217" spans="1:17">
      <c r="A217" s="22">
        <v>216</v>
      </c>
      <c r="B217" s="23" t="s">
        <v>113</v>
      </c>
      <c r="C217" s="23" t="s">
        <v>228</v>
      </c>
      <c r="D217" s="24">
        <v>12.96</v>
      </c>
      <c r="E217" s="24">
        <v>0</v>
      </c>
      <c r="F217" s="24">
        <v>12.96</v>
      </c>
      <c r="G217" s="24">
        <v>12.96</v>
      </c>
      <c r="H217" s="24">
        <v>12.96</v>
      </c>
      <c r="I217" s="25">
        <v>26805146</v>
      </c>
      <c r="J217" s="24">
        <v>0</v>
      </c>
      <c r="K217" s="25">
        <v>2243102</v>
      </c>
      <c r="L217" s="25">
        <v>598558</v>
      </c>
      <c r="M217" s="25">
        <v>1006933</v>
      </c>
      <c r="N217" s="25">
        <v>30653738</v>
      </c>
      <c r="O217" s="24">
        <v>87.44</v>
      </c>
      <c r="P217" s="24">
        <v>12.56</v>
      </c>
      <c r="Q217" s="26">
        <v>0.09</v>
      </c>
    </row>
    <row r="218" spans="1:17">
      <c r="A218" s="22">
        <v>217</v>
      </c>
      <c r="B218" s="23" t="s">
        <v>337</v>
      </c>
      <c r="C218" s="23" t="s">
        <v>230</v>
      </c>
      <c r="D218" s="24">
        <v>13.58</v>
      </c>
      <c r="E218" s="24">
        <v>0</v>
      </c>
      <c r="F218" s="24">
        <v>13.58</v>
      </c>
      <c r="G218" s="24">
        <v>13.58</v>
      </c>
      <c r="H218" s="24">
        <v>13.58</v>
      </c>
      <c r="I218" s="25">
        <v>4876307</v>
      </c>
      <c r="J218" s="24">
        <v>0</v>
      </c>
      <c r="K218" s="25">
        <v>261443</v>
      </c>
      <c r="L218" s="25">
        <v>1359156</v>
      </c>
      <c r="M218" s="25">
        <v>2166519</v>
      </c>
      <c r="N218" s="25">
        <v>8663426</v>
      </c>
      <c r="O218" s="24">
        <v>56.29</v>
      </c>
      <c r="P218" s="24">
        <v>43.71</v>
      </c>
      <c r="Q218" s="26">
        <v>0.19</v>
      </c>
    </row>
    <row r="219" spans="1:17">
      <c r="A219" s="22">
        <v>218</v>
      </c>
      <c r="B219" s="23" t="s">
        <v>148</v>
      </c>
      <c r="C219" s="23" t="s">
        <v>219</v>
      </c>
      <c r="D219" s="24">
        <v>12.99</v>
      </c>
      <c r="E219" s="24">
        <v>0</v>
      </c>
      <c r="F219" s="24">
        <v>13.8</v>
      </c>
      <c r="G219" s="24">
        <v>13.8</v>
      </c>
      <c r="H219" s="24">
        <v>13.8</v>
      </c>
      <c r="I219" s="25">
        <v>36419905</v>
      </c>
      <c r="J219" s="24">
        <v>0</v>
      </c>
      <c r="K219" s="25">
        <v>3708858</v>
      </c>
      <c r="L219" s="25">
        <v>4037668</v>
      </c>
      <c r="M219" s="25">
        <v>1291748</v>
      </c>
      <c r="N219" s="25">
        <v>45458179</v>
      </c>
      <c r="O219" s="24">
        <v>80.12</v>
      </c>
      <c r="P219" s="24">
        <v>19.88</v>
      </c>
      <c r="Q219" s="26">
        <v>0.17</v>
      </c>
    </row>
    <row r="220" spans="1:17">
      <c r="A220" s="22">
        <v>219</v>
      </c>
      <c r="B220" s="23" t="s">
        <v>165</v>
      </c>
      <c r="C220" s="23" t="s">
        <v>216</v>
      </c>
      <c r="D220" s="24">
        <v>15.29</v>
      </c>
      <c r="E220" s="24">
        <v>0</v>
      </c>
      <c r="F220" s="24">
        <v>15.29</v>
      </c>
      <c r="G220" s="24">
        <v>15.29</v>
      </c>
      <c r="H220" s="24">
        <v>15.29</v>
      </c>
      <c r="I220" s="25">
        <v>44690287</v>
      </c>
      <c r="J220" s="24">
        <v>0</v>
      </c>
      <c r="K220" s="25">
        <v>5620727</v>
      </c>
      <c r="L220" s="25">
        <v>528173</v>
      </c>
      <c r="M220" s="25">
        <v>985098</v>
      </c>
      <c r="N220" s="25">
        <v>51824285</v>
      </c>
      <c r="O220" s="24">
        <v>86.23</v>
      </c>
      <c r="P220" s="24">
        <v>13.77</v>
      </c>
      <c r="Q220" s="26">
        <v>0.12</v>
      </c>
    </row>
    <row r="221" spans="1:17">
      <c r="A221" s="22">
        <v>220</v>
      </c>
      <c r="B221" s="23" t="s">
        <v>56</v>
      </c>
      <c r="C221" s="23" t="s">
        <v>233</v>
      </c>
      <c r="D221" s="24">
        <v>10.32</v>
      </c>
      <c r="E221" s="24">
        <v>0</v>
      </c>
      <c r="F221" s="24">
        <v>23.07</v>
      </c>
      <c r="G221" s="24">
        <v>23.07</v>
      </c>
      <c r="H221" s="24">
        <v>23.07</v>
      </c>
      <c r="I221" s="25">
        <v>54391824</v>
      </c>
      <c r="J221" s="24">
        <v>0</v>
      </c>
      <c r="K221" s="25">
        <v>26253587</v>
      </c>
      <c r="L221" s="25">
        <v>10862124</v>
      </c>
      <c r="M221" s="25">
        <v>3118094</v>
      </c>
      <c r="N221" s="25">
        <v>94625628</v>
      </c>
      <c r="O221" s="24">
        <v>57.48</v>
      </c>
      <c r="P221" s="24">
        <v>42.52</v>
      </c>
      <c r="Q221" s="26">
        <v>0.39</v>
      </c>
    </row>
    <row r="222" spans="1:17">
      <c r="A222" s="22">
        <v>221</v>
      </c>
      <c r="B222" s="23" t="s">
        <v>338</v>
      </c>
      <c r="C222" s="23" t="s">
        <v>259</v>
      </c>
      <c r="D222" s="24">
        <v>5.28</v>
      </c>
      <c r="E222" s="24">
        <v>0</v>
      </c>
      <c r="F222" s="24">
        <v>5.21</v>
      </c>
      <c r="G222" s="24">
        <v>5.21</v>
      </c>
      <c r="H222" s="24">
        <v>5.21</v>
      </c>
      <c r="I222" s="25">
        <v>27365593</v>
      </c>
      <c r="J222" s="24">
        <v>0</v>
      </c>
      <c r="K222" s="25">
        <v>1262674</v>
      </c>
      <c r="L222" s="25">
        <v>37408</v>
      </c>
      <c r="M222" s="25">
        <v>263359</v>
      </c>
      <c r="N222" s="25">
        <v>28929034</v>
      </c>
      <c r="O222" s="24">
        <v>94.6</v>
      </c>
      <c r="P222" s="24">
        <v>5.4</v>
      </c>
      <c r="Q222" s="26">
        <v>0.04</v>
      </c>
    </row>
    <row r="223" spans="1:17">
      <c r="A223" s="22">
        <v>222</v>
      </c>
      <c r="B223" s="23" t="s">
        <v>339</v>
      </c>
      <c r="C223" s="23" t="s">
        <v>228</v>
      </c>
      <c r="D223" s="24">
        <v>11.57</v>
      </c>
      <c r="E223" s="24">
        <v>0</v>
      </c>
      <c r="F223" s="24">
        <v>11.57</v>
      </c>
      <c r="G223" s="24">
        <v>11.57</v>
      </c>
      <c r="H223" s="24">
        <v>11.57</v>
      </c>
      <c r="I223" s="25">
        <v>3149061</v>
      </c>
      <c r="J223" s="24">
        <v>0</v>
      </c>
      <c r="K223" s="25">
        <v>67709</v>
      </c>
      <c r="L223" s="25">
        <v>15935</v>
      </c>
      <c r="M223" s="25">
        <v>166736</v>
      </c>
      <c r="N223" s="25">
        <v>3399442</v>
      </c>
      <c r="O223" s="24">
        <v>92.63</v>
      </c>
      <c r="P223" s="24">
        <v>7.37</v>
      </c>
      <c r="Q223" s="26">
        <v>0.02</v>
      </c>
    </row>
    <row r="224" spans="1:17">
      <c r="A224" s="22">
        <v>223</v>
      </c>
      <c r="B224" s="23" t="s">
        <v>340</v>
      </c>
      <c r="C224" s="23" t="s">
        <v>230</v>
      </c>
      <c r="D224" s="24">
        <v>17.96</v>
      </c>
      <c r="E224" s="24">
        <v>0</v>
      </c>
      <c r="F224" s="24">
        <v>17.96</v>
      </c>
      <c r="G224" s="24">
        <v>17.96</v>
      </c>
      <c r="H224" s="24">
        <v>17.96</v>
      </c>
      <c r="I224" s="25">
        <v>10845920</v>
      </c>
      <c r="J224" s="24">
        <v>0</v>
      </c>
      <c r="K224" s="25">
        <v>1234986</v>
      </c>
      <c r="L224" s="25">
        <v>726668</v>
      </c>
      <c r="M224" s="25">
        <v>603192</v>
      </c>
      <c r="N224" s="25">
        <v>13410767</v>
      </c>
      <c r="O224" s="24">
        <v>80.87</v>
      </c>
      <c r="P224" s="24">
        <v>19.13</v>
      </c>
      <c r="Q224" s="26">
        <v>0.15</v>
      </c>
    </row>
    <row r="225" spans="1:17">
      <c r="A225" s="22">
        <v>224</v>
      </c>
      <c r="B225" s="23" t="s">
        <v>341</v>
      </c>
      <c r="C225" s="23" t="s">
        <v>235</v>
      </c>
      <c r="D225" s="24">
        <v>6.23</v>
      </c>
      <c r="E225" s="24">
        <v>0</v>
      </c>
      <c r="F225" s="24">
        <v>6.23</v>
      </c>
      <c r="G225" s="24">
        <v>6.23</v>
      </c>
      <c r="H225" s="24">
        <v>6.23</v>
      </c>
      <c r="I225" s="25">
        <v>33714426</v>
      </c>
      <c r="J225" s="24">
        <v>0</v>
      </c>
      <c r="K225" s="25">
        <v>1897122</v>
      </c>
      <c r="L225" s="25">
        <v>61028</v>
      </c>
      <c r="M225" s="25">
        <v>445930</v>
      </c>
      <c r="N225" s="25">
        <v>36118506</v>
      </c>
      <c r="O225" s="24">
        <v>93.34</v>
      </c>
      <c r="P225" s="24">
        <v>6.66</v>
      </c>
      <c r="Q225" s="26">
        <v>0.05</v>
      </c>
    </row>
    <row r="226" spans="1:17">
      <c r="A226" s="22">
        <v>225</v>
      </c>
      <c r="B226" s="23" t="s">
        <v>342</v>
      </c>
      <c r="C226" s="23" t="s">
        <v>221</v>
      </c>
      <c r="D226" s="24">
        <v>6.62</v>
      </c>
      <c r="E226" s="24">
        <v>0</v>
      </c>
      <c r="F226" s="24">
        <v>6.62</v>
      </c>
      <c r="G226" s="24">
        <v>6.62</v>
      </c>
      <c r="H226" s="24">
        <v>6.62</v>
      </c>
      <c r="I226" s="25">
        <v>4990770</v>
      </c>
      <c r="J226" s="24">
        <v>0</v>
      </c>
      <c r="K226" s="25">
        <v>106062</v>
      </c>
      <c r="L226" s="25">
        <v>23225</v>
      </c>
      <c r="M226" s="25">
        <v>205092</v>
      </c>
      <c r="N226" s="25">
        <v>5325149</v>
      </c>
      <c r="O226" s="24">
        <v>93.72</v>
      </c>
      <c r="P226" s="24">
        <v>6.28</v>
      </c>
      <c r="Q226" s="26">
        <v>0.02</v>
      </c>
    </row>
    <row r="227" spans="1:17">
      <c r="A227" s="22">
        <v>226</v>
      </c>
      <c r="B227" s="23" t="s">
        <v>343</v>
      </c>
      <c r="C227" s="23" t="s">
        <v>228</v>
      </c>
      <c r="D227" s="24">
        <v>13.64</v>
      </c>
      <c r="E227" s="24">
        <v>0</v>
      </c>
      <c r="F227" s="24">
        <v>13.64</v>
      </c>
      <c r="G227" s="24">
        <v>13.64</v>
      </c>
      <c r="H227" s="24">
        <v>13.64</v>
      </c>
      <c r="I227" s="25">
        <v>22276578</v>
      </c>
      <c r="J227" s="24">
        <v>0</v>
      </c>
      <c r="K227" s="25">
        <v>2044358</v>
      </c>
      <c r="L227" s="25">
        <v>2051599</v>
      </c>
      <c r="M227" s="25">
        <v>1058695</v>
      </c>
      <c r="N227" s="25">
        <v>27431229</v>
      </c>
      <c r="O227" s="24">
        <v>81.209999999999994</v>
      </c>
      <c r="P227" s="24">
        <v>18.79</v>
      </c>
      <c r="Q227" s="26">
        <v>0.15</v>
      </c>
    </row>
    <row r="228" spans="1:17">
      <c r="A228" s="22">
        <v>227</v>
      </c>
      <c r="B228" s="23" t="s">
        <v>344</v>
      </c>
      <c r="C228" s="23" t="s">
        <v>223</v>
      </c>
      <c r="D228" s="24">
        <v>17.93</v>
      </c>
      <c r="E228" s="24">
        <v>0</v>
      </c>
      <c r="F228" s="24">
        <v>17.93</v>
      </c>
      <c r="G228" s="24">
        <v>17.93</v>
      </c>
      <c r="H228" s="24">
        <v>17.93</v>
      </c>
      <c r="I228" s="25">
        <v>18677960</v>
      </c>
      <c r="J228" s="24">
        <v>0</v>
      </c>
      <c r="K228" s="25">
        <v>1290486</v>
      </c>
      <c r="L228" s="25">
        <v>896888</v>
      </c>
      <c r="M228" s="25">
        <v>1490616</v>
      </c>
      <c r="N228" s="25">
        <v>22355949</v>
      </c>
      <c r="O228" s="24">
        <v>83.55</v>
      </c>
      <c r="P228" s="24">
        <v>16.45</v>
      </c>
      <c r="Q228" s="26">
        <v>0.1</v>
      </c>
    </row>
    <row r="229" spans="1:17">
      <c r="A229" s="22">
        <v>228</v>
      </c>
      <c r="B229" s="23" t="s">
        <v>181</v>
      </c>
      <c r="C229" s="23" t="s">
        <v>228</v>
      </c>
      <c r="D229" s="24">
        <v>17.579999999999998</v>
      </c>
      <c r="E229" s="24">
        <v>0</v>
      </c>
      <c r="F229" s="24">
        <v>17.579999999999998</v>
      </c>
      <c r="G229" s="24">
        <v>17.579999999999998</v>
      </c>
      <c r="H229" s="24">
        <v>17.579999999999998</v>
      </c>
      <c r="I229" s="25">
        <v>11917536</v>
      </c>
      <c r="J229" s="24">
        <v>0</v>
      </c>
      <c r="K229" s="25">
        <v>203863</v>
      </c>
      <c r="L229" s="25">
        <v>95285</v>
      </c>
      <c r="M229" s="25">
        <v>196352</v>
      </c>
      <c r="N229" s="25">
        <v>12413037</v>
      </c>
      <c r="O229" s="24">
        <v>96.01</v>
      </c>
      <c r="P229" s="24">
        <v>3.99</v>
      </c>
      <c r="Q229" s="26">
        <v>0.02</v>
      </c>
    </row>
    <row r="230" spans="1:17">
      <c r="A230" s="22">
        <v>229</v>
      </c>
      <c r="B230" s="23" t="s">
        <v>54</v>
      </c>
      <c r="C230" s="23" t="s">
        <v>225</v>
      </c>
      <c r="D230" s="24">
        <v>9.52</v>
      </c>
      <c r="E230" s="24">
        <v>0</v>
      </c>
      <c r="F230" s="24">
        <v>19.670000000000002</v>
      </c>
      <c r="G230" s="24">
        <v>19.670000000000002</v>
      </c>
      <c r="H230" s="24">
        <v>19.670000000000002</v>
      </c>
      <c r="I230" s="25">
        <v>81099026</v>
      </c>
      <c r="J230" s="24">
        <v>0</v>
      </c>
      <c r="K230" s="25">
        <v>24018953</v>
      </c>
      <c r="L230" s="25">
        <v>7010803</v>
      </c>
      <c r="M230" s="25">
        <v>3101639</v>
      </c>
      <c r="N230" s="25">
        <v>115230420</v>
      </c>
      <c r="O230" s="24">
        <v>70.38</v>
      </c>
      <c r="P230" s="24">
        <v>29.62</v>
      </c>
      <c r="Q230" s="26">
        <v>0.27</v>
      </c>
    </row>
    <row r="231" spans="1:17">
      <c r="A231" s="22">
        <v>230</v>
      </c>
      <c r="B231" s="23" t="s">
        <v>345</v>
      </c>
      <c r="C231" s="23" t="s">
        <v>227</v>
      </c>
      <c r="D231" s="24">
        <v>17.86</v>
      </c>
      <c r="E231" s="24">
        <v>0</v>
      </c>
      <c r="F231" s="24">
        <v>17.86</v>
      </c>
      <c r="G231" s="24">
        <v>17.86</v>
      </c>
      <c r="H231" s="24">
        <v>17.86</v>
      </c>
      <c r="I231" s="25">
        <v>3885078</v>
      </c>
      <c r="J231" s="24">
        <v>0</v>
      </c>
      <c r="K231" s="25">
        <v>39854</v>
      </c>
      <c r="L231" s="25">
        <v>18214</v>
      </c>
      <c r="M231" s="25">
        <v>271186</v>
      </c>
      <c r="N231" s="25">
        <v>4214331</v>
      </c>
      <c r="O231" s="24">
        <v>92.19</v>
      </c>
      <c r="P231" s="24">
        <v>7.81</v>
      </c>
      <c r="Q231" s="26">
        <v>0.01</v>
      </c>
    </row>
    <row r="232" spans="1:17">
      <c r="A232" s="22">
        <v>231</v>
      </c>
      <c r="B232" s="23" t="s">
        <v>127</v>
      </c>
      <c r="C232" s="23" t="s">
        <v>216</v>
      </c>
      <c r="D232" s="24">
        <v>12.72</v>
      </c>
      <c r="E232" s="24">
        <v>0</v>
      </c>
      <c r="F232" s="24">
        <v>12.72</v>
      </c>
      <c r="G232" s="24">
        <v>12.72</v>
      </c>
      <c r="H232" s="24">
        <v>12.72</v>
      </c>
      <c r="I232" s="25">
        <v>42944116</v>
      </c>
      <c r="J232" s="24">
        <v>0</v>
      </c>
      <c r="K232" s="25">
        <v>3408058</v>
      </c>
      <c r="L232" s="25">
        <v>1335377</v>
      </c>
      <c r="M232" s="25">
        <v>791499</v>
      </c>
      <c r="N232" s="25">
        <v>48479050</v>
      </c>
      <c r="O232" s="24">
        <v>88.58</v>
      </c>
      <c r="P232" s="24">
        <v>11.42</v>
      </c>
      <c r="Q232" s="26">
        <v>0.1</v>
      </c>
    </row>
    <row r="233" spans="1:17">
      <c r="A233" s="22">
        <v>232</v>
      </c>
      <c r="B233" s="23" t="s">
        <v>346</v>
      </c>
      <c r="C233" s="23" t="s">
        <v>217</v>
      </c>
      <c r="D233" s="24">
        <v>15.14</v>
      </c>
      <c r="E233" s="24">
        <v>0</v>
      </c>
      <c r="F233" s="24">
        <v>15.14</v>
      </c>
      <c r="G233" s="24">
        <v>15.14</v>
      </c>
      <c r="H233" s="24">
        <v>15.14</v>
      </c>
      <c r="I233" s="25">
        <v>25534109</v>
      </c>
      <c r="J233" s="24">
        <v>0</v>
      </c>
      <c r="K233" s="25">
        <v>531083</v>
      </c>
      <c r="L233" s="25">
        <v>509927</v>
      </c>
      <c r="M233" s="25">
        <v>462717</v>
      </c>
      <c r="N233" s="25">
        <v>27037837</v>
      </c>
      <c r="O233" s="24">
        <v>94.44</v>
      </c>
      <c r="P233" s="24">
        <v>5.56</v>
      </c>
      <c r="Q233" s="26">
        <v>0.04</v>
      </c>
    </row>
    <row r="234" spans="1:17">
      <c r="A234" s="22">
        <v>233</v>
      </c>
      <c r="B234" s="23" t="s">
        <v>347</v>
      </c>
      <c r="C234" s="23" t="s">
        <v>221</v>
      </c>
      <c r="D234" s="24">
        <v>17.5</v>
      </c>
      <c r="E234" s="24">
        <v>0</v>
      </c>
      <c r="F234" s="24">
        <v>17.5</v>
      </c>
      <c r="G234" s="24">
        <v>17.5</v>
      </c>
      <c r="H234" s="24">
        <v>17.5</v>
      </c>
      <c r="I234" s="25">
        <v>1711824</v>
      </c>
      <c r="J234" s="24">
        <v>0</v>
      </c>
      <c r="K234" s="25">
        <v>112991</v>
      </c>
      <c r="L234" s="25">
        <v>15141</v>
      </c>
      <c r="M234" s="25">
        <v>159282</v>
      </c>
      <c r="N234" s="25">
        <v>1999238</v>
      </c>
      <c r="O234" s="24">
        <v>85.62</v>
      </c>
      <c r="P234" s="24">
        <v>14.38</v>
      </c>
      <c r="Q234" s="26">
        <v>0.06</v>
      </c>
    </row>
    <row r="235" spans="1:17">
      <c r="A235" s="22">
        <v>234</v>
      </c>
      <c r="B235" s="23" t="s">
        <v>348</v>
      </c>
      <c r="C235" s="23" t="s">
        <v>228</v>
      </c>
      <c r="D235" s="24">
        <v>15.79</v>
      </c>
      <c r="E235" s="24">
        <v>0</v>
      </c>
      <c r="F235" s="24">
        <v>15.79</v>
      </c>
      <c r="G235" s="24">
        <v>15.79</v>
      </c>
      <c r="H235" s="24">
        <v>15.79</v>
      </c>
      <c r="I235" s="25">
        <v>2909271</v>
      </c>
      <c r="J235" s="24">
        <v>0</v>
      </c>
      <c r="K235" s="25">
        <v>78370</v>
      </c>
      <c r="L235" s="25">
        <v>3336</v>
      </c>
      <c r="M235" s="25">
        <v>240622</v>
      </c>
      <c r="N235" s="25">
        <v>3231600</v>
      </c>
      <c r="O235" s="24">
        <v>90.03</v>
      </c>
      <c r="P235" s="24">
        <v>9.9700000000000006</v>
      </c>
      <c r="Q235" s="26">
        <v>0.03</v>
      </c>
    </row>
    <row r="236" spans="1:17">
      <c r="A236" s="22">
        <v>235</v>
      </c>
      <c r="B236" s="23" t="s">
        <v>349</v>
      </c>
      <c r="C236" s="23" t="s">
        <v>228</v>
      </c>
      <c r="D236" s="24">
        <v>12.84</v>
      </c>
      <c r="E236" s="24">
        <v>0</v>
      </c>
      <c r="F236" s="24">
        <v>12.84</v>
      </c>
      <c r="G236" s="24">
        <v>12.84</v>
      </c>
      <c r="H236" s="24">
        <v>12.84</v>
      </c>
      <c r="I236" s="25">
        <v>3737146</v>
      </c>
      <c r="J236" s="24">
        <v>0</v>
      </c>
      <c r="K236" s="25">
        <v>102825</v>
      </c>
      <c r="L236" s="25">
        <v>8468</v>
      </c>
      <c r="M236" s="25">
        <v>88724</v>
      </c>
      <c r="N236" s="25">
        <v>3937163</v>
      </c>
      <c r="O236" s="24">
        <v>94.92</v>
      </c>
      <c r="P236" s="24">
        <v>5.08</v>
      </c>
      <c r="Q236" s="26">
        <v>0.03</v>
      </c>
    </row>
    <row r="237" spans="1:17">
      <c r="A237" s="22">
        <v>236</v>
      </c>
      <c r="B237" s="23" t="s">
        <v>350</v>
      </c>
      <c r="C237" s="23" t="s">
        <v>221</v>
      </c>
      <c r="D237" s="24">
        <v>18.32</v>
      </c>
      <c r="E237" s="24">
        <v>0</v>
      </c>
      <c r="F237" s="24">
        <v>39.21</v>
      </c>
      <c r="G237" s="24">
        <v>39.21</v>
      </c>
      <c r="H237" s="24">
        <v>39.21</v>
      </c>
      <c r="I237" s="25">
        <v>65631191</v>
      </c>
      <c r="J237" s="24">
        <v>0</v>
      </c>
      <c r="K237" s="25">
        <v>16393643</v>
      </c>
      <c r="L237" s="25">
        <v>6088498</v>
      </c>
      <c r="M237" s="25">
        <v>13037230</v>
      </c>
      <c r="N237" s="25">
        <v>101150562</v>
      </c>
      <c r="O237" s="24">
        <v>64.88</v>
      </c>
      <c r="P237" s="24">
        <v>35.119999999999997</v>
      </c>
      <c r="Q237" s="26">
        <v>0.22</v>
      </c>
    </row>
    <row r="238" spans="1:17">
      <c r="A238" s="22">
        <v>237</v>
      </c>
      <c r="B238" s="23" t="s">
        <v>351</v>
      </c>
      <c r="C238" s="23" t="s">
        <v>227</v>
      </c>
      <c r="D238" s="24">
        <v>20.72</v>
      </c>
      <c r="E238" s="24">
        <v>0</v>
      </c>
      <c r="F238" s="24">
        <v>20.72</v>
      </c>
      <c r="G238" s="24">
        <v>20.72</v>
      </c>
      <c r="H238" s="24">
        <v>20.72</v>
      </c>
      <c r="I238" s="25">
        <v>1616259</v>
      </c>
      <c r="J238" s="24">
        <v>0</v>
      </c>
      <c r="K238" s="25">
        <v>167208</v>
      </c>
      <c r="L238" s="25">
        <v>31146</v>
      </c>
      <c r="M238" s="25">
        <v>512338</v>
      </c>
      <c r="N238" s="25">
        <v>2326951</v>
      </c>
      <c r="O238" s="24">
        <v>69.459999999999994</v>
      </c>
      <c r="P238" s="24">
        <v>30.54</v>
      </c>
      <c r="Q238" s="26">
        <v>0.09</v>
      </c>
    </row>
    <row r="239" spans="1:17">
      <c r="A239" s="22">
        <v>238</v>
      </c>
      <c r="B239" s="23" t="s">
        <v>352</v>
      </c>
      <c r="C239" s="23" t="s">
        <v>233</v>
      </c>
      <c r="D239" s="24">
        <v>12.48</v>
      </c>
      <c r="E239" s="24">
        <v>0</v>
      </c>
      <c r="F239" s="24">
        <v>18.329999999999998</v>
      </c>
      <c r="G239" s="24">
        <v>18.329999999999998</v>
      </c>
      <c r="H239" s="24">
        <v>18.329999999999998</v>
      </c>
      <c r="I239" s="25">
        <v>17580972</v>
      </c>
      <c r="J239" s="24">
        <v>0</v>
      </c>
      <c r="K239" s="25">
        <v>5853813</v>
      </c>
      <c r="L239" s="25">
        <v>2685536</v>
      </c>
      <c r="M239" s="25">
        <v>2152197</v>
      </c>
      <c r="N239" s="25">
        <v>28272519</v>
      </c>
      <c r="O239" s="24">
        <v>62.18</v>
      </c>
      <c r="P239" s="24">
        <v>37.82</v>
      </c>
      <c r="Q239" s="26">
        <v>0.3</v>
      </c>
    </row>
    <row r="240" spans="1:17">
      <c r="A240" s="22">
        <v>239</v>
      </c>
      <c r="B240" s="23" t="s">
        <v>135</v>
      </c>
      <c r="C240" s="23" t="s">
        <v>216</v>
      </c>
      <c r="D240" s="24">
        <v>13.71</v>
      </c>
      <c r="E240" s="24">
        <v>0</v>
      </c>
      <c r="F240" s="24">
        <v>13.71</v>
      </c>
      <c r="G240" s="24">
        <v>13.71</v>
      </c>
      <c r="H240" s="24">
        <v>13.71</v>
      </c>
      <c r="I240" s="25">
        <v>174938718</v>
      </c>
      <c r="J240" s="24">
        <v>0</v>
      </c>
      <c r="K240" s="25">
        <v>16542244</v>
      </c>
      <c r="L240" s="25">
        <v>6354740</v>
      </c>
      <c r="M240" s="25">
        <v>7213983</v>
      </c>
      <c r="N240" s="25">
        <v>205049685</v>
      </c>
      <c r="O240" s="24">
        <v>85.32</v>
      </c>
      <c r="P240" s="24">
        <v>14.68</v>
      </c>
      <c r="Q240" s="26">
        <v>0.11</v>
      </c>
    </row>
    <row r="241" spans="1:17">
      <c r="A241" s="22">
        <v>240</v>
      </c>
      <c r="B241" s="23" t="s">
        <v>193</v>
      </c>
      <c r="C241" s="23" t="s">
        <v>216</v>
      </c>
      <c r="D241" s="24">
        <v>15.05</v>
      </c>
      <c r="E241" s="24">
        <v>0</v>
      </c>
      <c r="F241" s="24">
        <v>15.05</v>
      </c>
      <c r="G241" s="24">
        <v>15.05</v>
      </c>
      <c r="H241" s="24">
        <v>15.05</v>
      </c>
      <c r="I241" s="25">
        <v>7635030</v>
      </c>
      <c r="J241" s="24">
        <v>0</v>
      </c>
      <c r="K241" s="25">
        <v>1325759</v>
      </c>
      <c r="L241" s="25">
        <v>295171</v>
      </c>
      <c r="M241" s="25">
        <v>936606</v>
      </c>
      <c r="N241" s="25">
        <v>10192567</v>
      </c>
      <c r="O241" s="24">
        <v>74.91</v>
      </c>
      <c r="P241" s="24">
        <v>25.09</v>
      </c>
      <c r="Q241" s="26">
        <v>0.16</v>
      </c>
    </row>
    <row r="242" spans="1:17">
      <c r="A242" s="22">
        <v>241</v>
      </c>
      <c r="B242" s="23" t="s">
        <v>196</v>
      </c>
      <c r="C242" s="23" t="s">
        <v>228</v>
      </c>
      <c r="D242" s="24">
        <v>15.14</v>
      </c>
      <c r="E242" s="24">
        <v>0</v>
      </c>
      <c r="F242" s="24">
        <v>15.14</v>
      </c>
      <c r="G242" s="24">
        <v>15.14</v>
      </c>
      <c r="H242" s="24">
        <v>15.14</v>
      </c>
      <c r="I242" s="25">
        <v>9647885</v>
      </c>
      <c r="J242" s="24">
        <v>0</v>
      </c>
      <c r="K242" s="25">
        <v>135818</v>
      </c>
      <c r="L242" s="25">
        <v>31758</v>
      </c>
      <c r="M242" s="25">
        <v>210919</v>
      </c>
      <c r="N242" s="25">
        <v>10026379</v>
      </c>
      <c r="O242" s="24">
        <v>96.23</v>
      </c>
      <c r="P242" s="24">
        <v>3.77</v>
      </c>
      <c r="Q242" s="26">
        <v>0.02</v>
      </c>
    </row>
    <row r="243" spans="1:17">
      <c r="A243" s="22">
        <v>242</v>
      </c>
      <c r="B243" s="23" t="s">
        <v>353</v>
      </c>
      <c r="C243" s="23" t="s">
        <v>235</v>
      </c>
      <c r="D243" s="24">
        <v>5.98</v>
      </c>
      <c r="E243" s="24">
        <v>0</v>
      </c>
      <c r="F243" s="24">
        <v>5.7</v>
      </c>
      <c r="G243" s="24">
        <v>5.7</v>
      </c>
      <c r="H243" s="24">
        <v>5.7</v>
      </c>
      <c r="I243" s="25">
        <v>22065321</v>
      </c>
      <c r="J243" s="24">
        <v>0</v>
      </c>
      <c r="K243" s="25">
        <v>3279658</v>
      </c>
      <c r="L243" s="25">
        <v>25685</v>
      </c>
      <c r="M243" s="25">
        <v>261947</v>
      </c>
      <c r="N243" s="25">
        <v>25632611</v>
      </c>
      <c r="O243" s="24">
        <v>86.08</v>
      </c>
      <c r="P243" s="24">
        <v>13.92</v>
      </c>
      <c r="Q243" s="26">
        <v>0.13</v>
      </c>
    </row>
    <row r="244" spans="1:17">
      <c r="A244" s="22">
        <v>243</v>
      </c>
      <c r="B244" s="23" t="s">
        <v>41</v>
      </c>
      <c r="C244" s="23" t="s">
        <v>233</v>
      </c>
      <c r="D244" s="24">
        <v>11.13</v>
      </c>
      <c r="E244" s="24">
        <v>0</v>
      </c>
      <c r="F244" s="24">
        <v>22.18</v>
      </c>
      <c r="G244" s="24">
        <v>22.18</v>
      </c>
      <c r="H244" s="24">
        <v>22.18</v>
      </c>
      <c r="I244" s="25">
        <v>199732945</v>
      </c>
      <c r="J244" s="24">
        <v>0</v>
      </c>
      <c r="K244" s="25">
        <v>48987243</v>
      </c>
      <c r="L244" s="25">
        <v>4256850</v>
      </c>
      <c r="M244" s="25">
        <v>11356986</v>
      </c>
      <c r="N244" s="25">
        <v>264334023</v>
      </c>
      <c r="O244" s="24">
        <v>75.56</v>
      </c>
      <c r="P244" s="24">
        <v>24.44</v>
      </c>
      <c r="Q244" s="26">
        <v>0.2</v>
      </c>
    </row>
    <row r="245" spans="1:17">
      <c r="A245" s="22">
        <v>244</v>
      </c>
      <c r="B245" s="23" t="s">
        <v>57</v>
      </c>
      <c r="C245" s="23" t="s">
        <v>233</v>
      </c>
      <c r="D245" s="24">
        <v>12.08</v>
      </c>
      <c r="E245" s="24">
        <v>0</v>
      </c>
      <c r="F245" s="24">
        <v>23.36</v>
      </c>
      <c r="G245" s="24">
        <v>23.36</v>
      </c>
      <c r="H245" s="24">
        <v>23.36</v>
      </c>
      <c r="I245" s="25">
        <v>56515616</v>
      </c>
      <c r="J245" s="24">
        <v>0</v>
      </c>
      <c r="K245" s="25">
        <v>8776345</v>
      </c>
      <c r="L245" s="25">
        <v>3495319</v>
      </c>
      <c r="M245" s="25">
        <v>2543460</v>
      </c>
      <c r="N245" s="25">
        <v>71330739</v>
      </c>
      <c r="O245" s="24">
        <v>79.23</v>
      </c>
      <c r="P245" s="24">
        <v>20.77</v>
      </c>
      <c r="Q245" s="26">
        <v>0.17</v>
      </c>
    </row>
    <row r="246" spans="1:17">
      <c r="A246" s="22">
        <v>245</v>
      </c>
      <c r="B246" s="23" t="s">
        <v>139</v>
      </c>
      <c r="C246" s="23" t="s">
        <v>219</v>
      </c>
      <c r="D246" s="24">
        <v>13.6</v>
      </c>
      <c r="E246" s="24">
        <v>0</v>
      </c>
      <c r="F246" s="24">
        <v>18.53</v>
      </c>
      <c r="G246" s="24">
        <v>18.53</v>
      </c>
      <c r="H246" s="24">
        <v>18.53</v>
      </c>
      <c r="I246" s="25">
        <v>29855367</v>
      </c>
      <c r="J246" s="24">
        <v>0</v>
      </c>
      <c r="K246" s="25">
        <v>8436980</v>
      </c>
      <c r="L246" s="25">
        <v>2516406</v>
      </c>
      <c r="M246" s="25">
        <v>838099</v>
      </c>
      <c r="N246" s="25">
        <v>41646852</v>
      </c>
      <c r="O246" s="24">
        <v>71.69</v>
      </c>
      <c r="P246" s="24">
        <v>28.31</v>
      </c>
      <c r="Q246" s="26">
        <v>0.26</v>
      </c>
    </row>
    <row r="247" spans="1:17">
      <c r="A247" s="22">
        <v>246</v>
      </c>
      <c r="B247" s="23" t="s">
        <v>65</v>
      </c>
      <c r="C247" s="23" t="s">
        <v>217</v>
      </c>
      <c r="D247" s="24">
        <v>12.59</v>
      </c>
      <c r="E247" s="24">
        <v>0</v>
      </c>
      <c r="F247" s="24">
        <v>13.21</v>
      </c>
      <c r="G247" s="24">
        <v>13.21</v>
      </c>
      <c r="H247" s="24">
        <v>13.21</v>
      </c>
      <c r="I247" s="25">
        <v>79303891</v>
      </c>
      <c r="J247" s="24">
        <v>0</v>
      </c>
      <c r="K247" s="25">
        <v>4956402</v>
      </c>
      <c r="L247" s="25">
        <v>163714</v>
      </c>
      <c r="M247" s="25">
        <v>809678</v>
      </c>
      <c r="N247" s="25">
        <v>85233685</v>
      </c>
      <c r="O247" s="24">
        <v>93.04</v>
      </c>
      <c r="P247" s="24">
        <v>6.96</v>
      </c>
      <c r="Q247" s="26">
        <v>0.06</v>
      </c>
    </row>
    <row r="248" spans="1:17">
      <c r="A248" s="22">
        <v>247</v>
      </c>
      <c r="B248" s="23" t="s">
        <v>188</v>
      </c>
      <c r="C248" s="23" t="s">
        <v>219</v>
      </c>
      <c r="D248" s="24">
        <v>11.58</v>
      </c>
      <c r="E248" s="24">
        <v>0</v>
      </c>
      <c r="F248" s="24">
        <v>11.58</v>
      </c>
      <c r="G248" s="24">
        <v>11.58</v>
      </c>
      <c r="H248" s="24">
        <v>11.58</v>
      </c>
      <c r="I248" s="25">
        <v>27633295</v>
      </c>
      <c r="J248" s="24">
        <v>0</v>
      </c>
      <c r="K248" s="25">
        <v>892833</v>
      </c>
      <c r="L248" s="25">
        <v>208691</v>
      </c>
      <c r="M248" s="25">
        <v>1154757</v>
      </c>
      <c r="N248" s="25">
        <v>29889577</v>
      </c>
      <c r="O248" s="24">
        <v>92.45</v>
      </c>
      <c r="P248" s="24">
        <v>7.55</v>
      </c>
      <c r="Q248" s="26">
        <v>0.04</v>
      </c>
    </row>
    <row r="249" spans="1:17">
      <c r="A249" s="22">
        <v>248</v>
      </c>
      <c r="B249" s="23" t="s">
        <v>37</v>
      </c>
      <c r="C249" s="23" t="s">
        <v>245</v>
      </c>
      <c r="D249" s="24">
        <v>9.51</v>
      </c>
      <c r="E249" s="24">
        <v>0</v>
      </c>
      <c r="F249" s="24">
        <v>18.98</v>
      </c>
      <c r="G249" s="24">
        <v>18.98</v>
      </c>
      <c r="H249" s="24">
        <v>18.98</v>
      </c>
      <c r="I249" s="25">
        <v>81025935</v>
      </c>
      <c r="J249" s="24">
        <v>0</v>
      </c>
      <c r="K249" s="25">
        <v>16029849</v>
      </c>
      <c r="L249" s="25">
        <v>7164075</v>
      </c>
      <c r="M249" s="25">
        <v>3403433</v>
      </c>
      <c r="N249" s="25">
        <v>107623293</v>
      </c>
      <c r="O249" s="24">
        <v>75.290000000000006</v>
      </c>
      <c r="P249" s="24">
        <v>24.71</v>
      </c>
      <c r="Q249" s="26">
        <v>0.22</v>
      </c>
    </row>
    <row r="250" spans="1:17">
      <c r="A250" s="22">
        <v>249</v>
      </c>
      <c r="B250" s="23" t="s">
        <v>354</v>
      </c>
      <c r="C250" s="23" t="s">
        <v>221</v>
      </c>
      <c r="D250" s="24">
        <v>10.66</v>
      </c>
      <c r="E250" s="24">
        <v>0</v>
      </c>
      <c r="F250" s="24">
        <v>10.66</v>
      </c>
      <c r="G250" s="24">
        <v>10.66</v>
      </c>
      <c r="H250" s="24">
        <v>10.66</v>
      </c>
      <c r="I250" s="25">
        <v>5608958</v>
      </c>
      <c r="J250" s="24">
        <v>0</v>
      </c>
      <c r="K250" s="25">
        <v>69411</v>
      </c>
      <c r="L250" s="25">
        <v>17194</v>
      </c>
      <c r="M250" s="25">
        <v>269697</v>
      </c>
      <c r="N250" s="25">
        <v>5965259</v>
      </c>
      <c r="O250" s="24">
        <v>94.03</v>
      </c>
      <c r="P250" s="24">
        <v>5.97</v>
      </c>
      <c r="Q250" s="26">
        <v>0.01</v>
      </c>
    </row>
    <row r="251" spans="1:17">
      <c r="A251" s="22">
        <v>250</v>
      </c>
      <c r="B251" s="23" t="s">
        <v>194</v>
      </c>
      <c r="C251" s="23" t="s">
        <v>216</v>
      </c>
      <c r="D251" s="24">
        <v>11.87</v>
      </c>
      <c r="E251" s="24">
        <v>0</v>
      </c>
      <c r="F251" s="24">
        <v>11.87</v>
      </c>
      <c r="G251" s="24">
        <v>11.87</v>
      </c>
      <c r="H251" s="24">
        <v>11.87</v>
      </c>
      <c r="I251" s="25">
        <v>13603579</v>
      </c>
      <c r="J251" s="24">
        <v>0</v>
      </c>
      <c r="K251" s="25">
        <v>503716</v>
      </c>
      <c r="L251" s="25">
        <v>878780</v>
      </c>
      <c r="M251" s="25">
        <v>776835</v>
      </c>
      <c r="N251" s="25">
        <v>15762910</v>
      </c>
      <c r="O251" s="24">
        <v>86.3</v>
      </c>
      <c r="P251" s="24">
        <v>13.7</v>
      </c>
      <c r="Q251" s="26">
        <v>0.09</v>
      </c>
    </row>
    <row r="252" spans="1:17">
      <c r="A252" s="22">
        <v>251</v>
      </c>
      <c r="B252" s="23" t="s">
        <v>77</v>
      </c>
      <c r="C252" s="23" t="s">
        <v>216</v>
      </c>
      <c r="D252" s="24">
        <v>15.22</v>
      </c>
      <c r="E252" s="24">
        <v>0</v>
      </c>
      <c r="F252" s="24">
        <v>15.22</v>
      </c>
      <c r="G252" s="24">
        <v>15.22</v>
      </c>
      <c r="H252" s="24">
        <v>15.22</v>
      </c>
      <c r="I252" s="25">
        <v>36245219</v>
      </c>
      <c r="J252" s="24">
        <v>0</v>
      </c>
      <c r="K252" s="25">
        <v>5094560</v>
      </c>
      <c r="L252" s="25">
        <v>2448728</v>
      </c>
      <c r="M252" s="25">
        <v>889907</v>
      </c>
      <c r="N252" s="25">
        <v>44678415</v>
      </c>
      <c r="O252" s="24">
        <v>81.12</v>
      </c>
      <c r="P252" s="24">
        <v>18.88</v>
      </c>
      <c r="Q252" s="26">
        <v>0.17</v>
      </c>
    </row>
    <row r="253" spans="1:17">
      <c r="A253" s="22">
        <v>252</v>
      </c>
      <c r="B253" s="23" t="s">
        <v>86</v>
      </c>
      <c r="C253" s="23" t="s">
        <v>225</v>
      </c>
      <c r="D253" s="24">
        <v>9.43</v>
      </c>
      <c r="E253" s="24">
        <v>0</v>
      </c>
      <c r="F253" s="24">
        <v>9.43</v>
      </c>
      <c r="G253" s="24">
        <v>9.43</v>
      </c>
      <c r="H253" s="24">
        <v>9.43</v>
      </c>
      <c r="I253" s="25">
        <v>25008102</v>
      </c>
      <c r="J253" s="24">
        <v>0</v>
      </c>
      <c r="K253" s="25">
        <v>1007901</v>
      </c>
      <c r="L253" s="25">
        <v>58561</v>
      </c>
      <c r="M253" s="25">
        <v>256070</v>
      </c>
      <c r="N253" s="25">
        <v>26330635</v>
      </c>
      <c r="O253" s="24">
        <v>94.98</v>
      </c>
      <c r="P253" s="24">
        <v>5.0199999999999996</v>
      </c>
      <c r="Q253" s="26">
        <v>0.04</v>
      </c>
    </row>
    <row r="254" spans="1:17">
      <c r="A254" s="22">
        <v>253</v>
      </c>
      <c r="B254" s="23" t="s">
        <v>355</v>
      </c>
      <c r="C254" s="23" t="s">
        <v>230</v>
      </c>
      <c r="D254" s="24">
        <v>5.18</v>
      </c>
      <c r="E254" s="24">
        <v>0</v>
      </c>
      <c r="F254" s="24">
        <v>9.48</v>
      </c>
      <c r="G254" s="24">
        <v>9.48</v>
      </c>
      <c r="H254" s="24">
        <v>9.48</v>
      </c>
      <c r="I254" s="25">
        <v>332846</v>
      </c>
      <c r="J254" s="24">
        <v>0</v>
      </c>
      <c r="K254" s="25">
        <v>3296</v>
      </c>
      <c r="L254" s="25">
        <v>2315776</v>
      </c>
      <c r="M254" s="25">
        <v>1737578</v>
      </c>
      <c r="N254" s="25">
        <v>4389497</v>
      </c>
      <c r="O254" s="24">
        <v>7.58</v>
      </c>
      <c r="P254" s="24">
        <v>92.42</v>
      </c>
      <c r="Q254" s="26">
        <v>0.53</v>
      </c>
    </row>
    <row r="255" spans="1:17">
      <c r="A255" s="22">
        <v>254</v>
      </c>
      <c r="B255" s="23" t="s">
        <v>173</v>
      </c>
      <c r="C255" s="23" t="s">
        <v>225</v>
      </c>
      <c r="D255" s="24">
        <v>13.02</v>
      </c>
      <c r="E255" s="24">
        <v>13.02</v>
      </c>
      <c r="F255" s="24">
        <v>13.02</v>
      </c>
      <c r="G255" s="24">
        <v>13.02</v>
      </c>
      <c r="H255" s="24">
        <v>13.02</v>
      </c>
      <c r="I255" s="25">
        <v>16894011</v>
      </c>
      <c r="J255" s="25">
        <v>1763</v>
      </c>
      <c r="K255" s="25">
        <v>1598671</v>
      </c>
      <c r="L255" s="25">
        <v>720474</v>
      </c>
      <c r="M255" s="25">
        <v>272583</v>
      </c>
      <c r="N255" s="25">
        <v>19487502</v>
      </c>
      <c r="O255" s="24">
        <v>86.7</v>
      </c>
      <c r="P255" s="24">
        <v>13.3</v>
      </c>
      <c r="Q255" s="26">
        <v>0.12</v>
      </c>
    </row>
    <row r="256" spans="1:17">
      <c r="A256" s="22">
        <v>255</v>
      </c>
      <c r="B256" s="23" t="s">
        <v>356</v>
      </c>
      <c r="C256" s="23" t="s">
        <v>228</v>
      </c>
      <c r="D256" s="24">
        <v>9.7899999999999991</v>
      </c>
      <c r="E256" s="24">
        <v>0</v>
      </c>
      <c r="F256" s="24">
        <v>9.7899999999999991</v>
      </c>
      <c r="G256" s="24">
        <v>9.7899999999999991</v>
      </c>
      <c r="H256" s="24">
        <v>9.7899999999999991</v>
      </c>
      <c r="I256" s="25">
        <v>1917057</v>
      </c>
      <c r="J256" s="24">
        <v>0</v>
      </c>
      <c r="K256" s="25">
        <v>23473</v>
      </c>
      <c r="L256" s="25">
        <v>1515</v>
      </c>
      <c r="M256" s="25">
        <v>97156</v>
      </c>
      <c r="N256" s="25">
        <v>2039202</v>
      </c>
      <c r="O256" s="24">
        <v>94.01</v>
      </c>
      <c r="P256" s="24">
        <v>5.99</v>
      </c>
      <c r="Q256" s="26">
        <v>0.01</v>
      </c>
    </row>
    <row r="257" spans="1:17">
      <c r="A257" s="22">
        <v>256</v>
      </c>
      <c r="B257" s="23" t="s">
        <v>357</v>
      </c>
      <c r="C257" s="23" t="s">
        <v>223</v>
      </c>
      <c r="D257" s="24">
        <v>18.600000000000001</v>
      </c>
      <c r="E257" s="24">
        <v>0</v>
      </c>
      <c r="F257" s="24">
        <v>18.600000000000001</v>
      </c>
      <c r="G257" s="24">
        <v>18.600000000000001</v>
      </c>
      <c r="H257" s="24">
        <v>18.600000000000001</v>
      </c>
      <c r="I257" s="25">
        <v>3212482</v>
      </c>
      <c r="J257" s="24">
        <v>0</v>
      </c>
      <c r="K257" s="25">
        <v>100896</v>
      </c>
      <c r="L257" s="25">
        <v>189056</v>
      </c>
      <c r="M257" s="25">
        <v>278992</v>
      </c>
      <c r="N257" s="25">
        <v>3781426</v>
      </c>
      <c r="O257" s="24">
        <v>84.95</v>
      </c>
      <c r="P257" s="24">
        <v>15.05</v>
      </c>
      <c r="Q257" s="26">
        <v>0.08</v>
      </c>
    </row>
    <row r="258" spans="1:17">
      <c r="A258" s="22">
        <v>257</v>
      </c>
      <c r="B258" s="23" t="s">
        <v>358</v>
      </c>
      <c r="C258" s="23" t="s">
        <v>228</v>
      </c>
      <c r="D258" s="24">
        <v>13.72</v>
      </c>
      <c r="E258" s="24">
        <v>0</v>
      </c>
      <c r="F258" s="24">
        <v>13.72</v>
      </c>
      <c r="G258" s="24">
        <v>13.72</v>
      </c>
      <c r="H258" s="24">
        <v>13.72</v>
      </c>
      <c r="I258" s="25">
        <v>18235965</v>
      </c>
      <c r="J258" s="24">
        <v>0</v>
      </c>
      <c r="K258" s="25">
        <v>385655</v>
      </c>
      <c r="L258" s="25">
        <v>60906</v>
      </c>
      <c r="M258" s="25">
        <v>505640</v>
      </c>
      <c r="N258" s="25">
        <v>19188165</v>
      </c>
      <c r="O258" s="24">
        <v>95.04</v>
      </c>
      <c r="P258" s="24">
        <v>4.96</v>
      </c>
      <c r="Q258" s="26">
        <v>0.02</v>
      </c>
    </row>
    <row r="259" spans="1:17">
      <c r="A259" s="22">
        <v>258</v>
      </c>
      <c r="B259" s="23" t="s">
        <v>43</v>
      </c>
      <c r="C259" s="23" t="s">
        <v>225</v>
      </c>
      <c r="D259" s="24">
        <v>12.51</v>
      </c>
      <c r="E259" s="24">
        <v>0</v>
      </c>
      <c r="F259" s="24">
        <v>25.25</v>
      </c>
      <c r="G259" s="24">
        <v>25.25</v>
      </c>
      <c r="H259" s="24">
        <v>25.25</v>
      </c>
      <c r="I259" s="25">
        <v>82043808</v>
      </c>
      <c r="J259" s="24">
        <v>0</v>
      </c>
      <c r="K259" s="25">
        <v>16200166</v>
      </c>
      <c r="L259" s="25">
        <v>9493067</v>
      </c>
      <c r="M259" s="25">
        <v>6715533</v>
      </c>
      <c r="N259" s="25">
        <v>114452574</v>
      </c>
      <c r="O259" s="24">
        <v>71.680000000000007</v>
      </c>
      <c r="P259" s="24">
        <v>28.32</v>
      </c>
      <c r="Q259" s="26">
        <v>0.22</v>
      </c>
    </row>
    <row r="260" spans="1:17">
      <c r="A260" s="22">
        <v>259</v>
      </c>
      <c r="B260" s="23" t="s">
        <v>119</v>
      </c>
      <c r="C260" s="23" t="s">
        <v>225</v>
      </c>
      <c r="D260" s="24">
        <v>10.8</v>
      </c>
      <c r="E260" s="24">
        <v>0</v>
      </c>
      <c r="F260" s="24">
        <v>10.8</v>
      </c>
      <c r="G260" s="24">
        <v>10.8</v>
      </c>
      <c r="H260" s="24">
        <v>10.8</v>
      </c>
      <c r="I260" s="25">
        <v>21188166</v>
      </c>
      <c r="J260" s="24">
        <v>0</v>
      </c>
      <c r="K260" s="25">
        <v>3005678</v>
      </c>
      <c r="L260" s="25">
        <v>427645</v>
      </c>
      <c r="M260" s="25">
        <v>893594</v>
      </c>
      <c r="N260" s="25">
        <v>25515085</v>
      </c>
      <c r="O260" s="24">
        <v>83.04</v>
      </c>
      <c r="P260" s="24">
        <v>16.96</v>
      </c>
      <c r="Q260" s="26">
        <v>0.13</v>
      </c>
    </row>
    <row r="261" spans="1:17">
      <c r="A261" s="22">
        <v>260</v>
      </c>
      <c r="B261" s="23" t="s">
        <v>359</v>
      </c>
      <c r="C261" s="23" t="s">
        <v>221</v>
      </c>
      <c r="D261" s="24">
        <v>10.59</v>
      </c>
      <c r="E261" s="24">
        <v>0</v>
      </c>
      <c r="F261" s="24">
        <v>10.59</v>
      </c>
      <c r="G261" s="24">
        <v>10.59</v>
      </c>
      <c r="H261" s="24">
        <v>10.59</v>
      </c>
      <c r="I261" s="25">
        <v>2758186</v>
      </c>
      <c r="J261" s="24">
        <v>0</v>
      </c>
      <c r="K261" s="25">
        <v>76446</v>
      </c>
      <c r="L261" s="25">
        <v>2956</v>
      </c>
      <c r="M261" s="25">
        <v>324127</v>
      </c>
      <c r="N261" s="25">
        <v>3161715</v>
      </c>
      <c r="O261" s="24">
        <v>87.24</v>
      </c>
      <c r="P261" s="24">
        <v>12.76</v>
      </c>
      <c r="Q261" s="26">
        <v>0.03</v>
      </c>
    </row>
    <row r="262" spans="1:17">
      <c r="A262" s="22">
        <v>261</v>
      </c>
      <c r="B262" s="23" t="s">
        <v>360</v>
      </c>
      <c r="C262" s="23" t="s">
        <v>235</v>
      </c>
      <c r="D262" s="24">
        <v>11.5</v>
      </c>
      <c r="E262" s="24">
        <v>0</v>
      </c>
      <c r="F262" s="24">
        <v>11.5</v>
      </c>
      <c r="G262" s="24">
        <v>11.5</v>
      </c>
      <c r="H262" s="24">
        <v>11.5</v>
      </c>
      <c r="I262" s="25">
        <v>63562984</v>
      </c>
      <c r="J262" s="24">
        <v>0</v>
      </c>
      <c r="K262" s="25">
        <v>3021221</v>
      </c>
      <c r="L262" s="25">
        <v>850451</v>
      </c>
      <c r="M262" s="25">
        <v>4429615</v>
      </c>
      <c r="N262" s="25">
        <v>71864271</v>
      </c>
      <c r="O262" s="24">
        <v>88.45</v>
      </c>
      <c r="P262" s="24">
        <v>11.55</v>
      </c>
      <c r="Q262" s="26">
        <v>0.05</v>
      </c>
    </row>
    <row r="263" spans="1:17">
      <c r="A263" s="22">
        <v>262</v>
      </c>
      <c r="B263" s="23" t="s">
        <v>61</v>
      </c>
      <c r="C263" s="23" t="s">
        <v>225</v>
      </c>
      <c r="D263" s="24">
        <v>11.26</v>
      </c>
      <c r="E263" s="24">
        <v>0</v>
      </c>
      <c r="F263" s="24">
        <v>23.34</v>
      </c>
      <c r="G263" s="24">
        <v>23.34</v>
      </c>
      <c r="H263" s="24">
        <v>23.34</v>
      </c>
      <c r="I263" s="25">
        <v>58635622</v>
      </c>
      <c r="J263" s="24">
        <v>0</v>
      </c>
      <c r="K263" s="25">
        <v>17635901</v>
      </c>
      <c r="L263" s="25">
        <v>4134962</v>
      </c>
      <c r="M263" s="25">
        <v>3477990</v>
      </c>
      <c r="N263" s="25">
        <v>83884475</v>
      </c>
      <c r="O263" s="24">
        <v>69.900000000000006</v>
      </c>
      <c r="P263" s="24">
        <v>30.1</v>
      </c>
      <c r="Q263" s="26">
        <v>0.26</v>
      </c>
    </row>
    <row r="264" spans="1:17">
      <c r="A264" s="22">
        <v>263</v>
      </c>
      <c r="B264" s="23" t="s">
        <v>361</v>
      </c>
      <c r="C264" s="23" t="s">
        <v>221</v>
      </c>
      <c r="D264" s="24">
        <v>13.69</v>
      </c>
      <c r="E264" s="24">
        <v>0</v>
      </c>
      <c r="F264" s="24">
        <v>13.69</v>
      </c>
      <c r="G264" s="24">
        <v>13.69</v>
      </c>
      <c r="H264" s="24">
        <v>13.69</v>
      </c>
      <c r="I264" s="25">
        <v>1083436</v>
      </c>
      <c r="J264" s="24">
        <v>0</v>
      </c>
      <c r="K264" s="25">
        <v>10706</v>
      </c>
      <c r="L264" s="25">
        <v>10956</v>
      </c>
      <c r="M264" s="25">
        <v>69582</v>
      </c>
      <c r="N264" s="25">
        <v>1174680</v>
      </c>
      <c r="O264" s="24">
        <v>92.23</v>
      </c>
      <c r="P264" s="24">
        <v>7.77</v>
      </c>
      <c r="Q264" s="26">
        <v>0.02</v>
      </c>
    </row>
    <row r="265" spans="1:17">
      <c r="A265" s="22">
        <v>264</v>
      </c>
      <c r="B265" s="23" t="s">
        <v>99</v>
      </c>
      <c r="C265" s="23" t="s">
        <v>216</v>
      </c>
      <c r="D265" s="24">
        <v>11.13</v>
      </c>
      <c r="E265" s="24">
        <v>0</v>
      </c>
      <c r="F265" s="24">
        <v>11.13</v>
      </c>
      <c r="G265" s="24">
        <v>11.13</v>
      </c>
      <c r="H265" s="24">
        <v>11.13</v>
      </c>
      <c r="I265" s="25">
        <v>73068047</v>
      </c>
      <c r="J265" s="24">
        <v>0</v>
      </c>
      <c r="K265" s="25">
        <v>2057466</v>
      </c>
      <c r="L265" s="25">
        <v>152881</v>
      </c>
      <c r="M265" s="25">
        <v>779112</v>
      </c>
      <c r="N265" s="25">
        <v>76057506</v>
      </c>
      <c r="O265" s="24">
        <v>96.07</v>
      </c>
      <c r="P265" s="24">
        <v>3.93</v>
      </c>
      <c r="Q265" s="26">
        <v>0.03</v>
      </c>
    </row>
    <row r="266" spans="1:17">
      <c r="A266" s="22">
        <v>265</v>
      </c>
      <c r="B266" s="23" t="s">
        <v>124</v>
      </c>
      <c r="C266" s="23" t="s">
        <v>219</v>
      </c>
      <c r="D266" s="24">
        <v>13.11</v>
      </c>
      <c r="E266" s="24">
        <v>0</v>
      </c>
      <c r="F266" s="24">
        <v>28.63</v>
      </c>
      <c r="G266" s="24">
        <v>28.63</v>
      </c>
      <c r="H266" s="24">
        <v>28.56</v>
      </c>
      <c r="I266" s="25">
        <v>32227168</v>
      </c>
      <c r="J266" s="24">
        <v>0</v>
      </c>
      <c r="K266" s="25">
        <v>13555785</v>
      </c>
      <c r="L266" s="25">
        <v>1141404</v>
      </c>
      <c r="M266" s="25">
        <v>3705840</v>
      </c>
      <c r="N266" s="25">
        <v>50630196</v>
      </c>
      <c r="O266" s="24">
        <v>63.65</v>
      </c>
      <c r="P266" s="24">
        <v>36.35</v>
      </c>
      <c r="Q266" s="26">
        <v>0.28999999999999998</v>
      </c>
    </row>
    <row r="267" spans="1:17">
      <c r="A267" s="22">
        <v>266</v>
      </c>
      <c r="B267" s="23" t="s">
        <v>138</v>
      </c>
      <c r="C267" s="23" t="s">
        <v>233</v>
      </c>
      <c r="D267" s="24">
        <v>18.59</v>
      </c>
      <c r="E267" s="24">
        <v>0</v>
      </c>
      <c r="F267" s="24">
        <v>18.59</v>
      </c>
      <c r="G267" s="24">
        <v>18.59</v>
      </c>
      <c r="H267" s="24">
        <v>18.59</v>
      </c>
      <c r="I267" s="25">
        <v>74848808</v>
      </c>
      <c r="J267" s="24">
        <v>0</v>
      </c>
      <c r="K267" s="25">
        <v>2922732</v>
      </c>
      <c r="L267" s="25">
        <v>1138078</v>
      </c>
      <c r="M267" s="25">
        <v>2260797</v>
      </c>
      <c r="N267" s="25">
        <v>81170415</v>
      </c>
      <c r="O267" s="24">
        <v>92.21</v>
      </c>
      <c r="P267" s="24">
        <v>7.79</v>
      </c>
      <c r="Q267" s="26">
        <v>0.05</v>
      </c>
    </row>
    <row r="268" spans="1:17">
      <c r="A268" s="22">
        <v>267</v>
      </c>
      <c r="B268" s="23" t="s">
        <v>362</v>
      </c>
      <c r="C268" s="23" t="s">
        <v>221</v>
      </c>
      <c r="D268" s="24">
        <v>11.52</v>
      </c>
      <c r="E268" s="24">
        <v>0</v>
      </c>
      <c r="F268" s="24">
        <v>11.52</v>
      </c>
      <c r="G268" s="24">
        <v>11.52</v>
      </c>
      <c r="H268" s="24">
        <v>11.52</v>
      </c>
      <c r="I268" s="25">
        <v>8690034</v>
      </c>
      <c r="J268" s="24">
        <v>0</v>
      </c>
      <c r="K268" s="25">
        <v>749583</v>
      </c>
      <c r="L268" s="25">
        <v>214589</v>
      </c>
      <c r="M268" s="25">
        <v>466003</v>
      </c>
      <c r="N268" s="25">
        <v>10120209</v>
      </c>
      <c r="O268" s="24">
        <v>85.87</v>
      </c>
      <c r="P268" s="24">
        <v>14.13</v>
      </c>
      <c r="Q268" s="26">
        <v>0.1</v>
      </c>
    </row>
    <row r="269" spans="1:17">
      <c r="A269" s="22">
        <v>268</v>
      </c>
      <c r="B269" s="23" t="s">
        <v>363</v>
      </c>
      <c r="C269" s="23" t="s">
        <v>230</v>
      </c>
      <c r="D269" s="24">
        <v>13.65</v>
      </c>
      <c r="E269" s="24">
        <v>0</v>
      </c>
      <c r="F269" s="24">
        <v>13.65</v>
      </c>
      <c r="G269" s="24">
        <v>13.65</v>
      </c>
      <c r="H269" s="24">
        <v>13.65</v>
      </c>
      <c r="I269" s="25">
        <v>3452131</v>
      </c>
      <c r="J269" s="24">
        <v>0</v>
      </c>
      <c r="K269" s="25">
        <v>390441</v>
      </c>
      <c r="L269" s="25">
        <v>154096</v>
      </c>
      <c r="M269" s="25">
        <v>441693</v>
      </c>
      <c r="N269" s="25">
        <v>4438360</v>
      </c>
      <c r="O269" s="24">
        <v>77.78</v>
      </c>
      <c r="P269" s="24">
        <v>22.22</v>
      </c>
      <c r="Q269" s="26">
        <v>0.12</v>
      </c>
    </row>
    <row r="270" spans="1:17">
      <c r="A270" s="22">
        <v>269</v>
      </c>
      <c r="B270" s="23" t="s">
        <v>189</v>
      </c>
      <c r="C270" s="23" t="s">
        <v>217</v>
      </c>
      <c r="D270" s="24">
        <v>18.010000000000002</v>
      </c>
      <c r="E270" s="24">
        <v>0</v>
      </c>
      <c r="F270" s="24">
        <v>18.010000000000002</v>
      </c>
      <c r="G270" s="24">
        <v>18.010000000000002</v>
      </c>
      <c r="H270" s="24">
        <v>18.010000000000002</v>
      </c>
      <c r="I270" s="25">
        <v>27357734</v>
      </c>
      <c r="J270" s="24">
        <v>0</v>
      </c>
      <c r="K270" s="25">
        <v>465697</v>
      </c>
      <c r="L270" s="25">
        <v>52742</v>
      </c>
      <c r="M270" s="25">
        <v>874115</v>
      </c>
      <c r="N270" s="25">
        <v>28750288</v>
      </c>
      <c r="O270" s="24">
        <v>95.16</v>
      </c>
      <c r="P270" s="24">
        <v>4.84</v>
      </c>
      <c r="Q270" s="26">
        <v>0.02</v>
      </c>
    </row>
    <row r="271" spans="1:17">
      <c r="A271" s="22">
        <v>270</v>
      </c>
      <c r="B271" s="23" t="s">
        <v>166</v>
      </c>
      <c r="C271" s="23" t="s">
        <v>217</v>
      </c>
      <c r="D271" s="24">
        <v>14.18</v>
      </c>
      <c r="E271" s="24">
        <v>0</v>
      </c>
      <c r="F271" s="24">
        <v>14.18</v>
      </c>
      <c r="G271" s="24">
        <v>14.18</v>
      </c>
      <c r="H271" s="24">
        <v>14.18</v>
      </c>
      <c r="I271" s="25">
        <v>11533253</v>
      </c>
      <c r="J271" s="24">
        <v>0</v>
      </c>
      <c r="K271" s="25">
        <v>366819</v>
      </c>
      <c r="L271" s="25">
        <v>467710</v>
      </c>
      <c r="M271" s="25">
        <v>569172</v>
      </c>
      <c r="N271" s="25">
        <v>12936954</v>
      </c>
      <c r="O271" s="24">
        <v>89.15</v>
      </c>
      <c r="P271" s="24">
        <v>10.85</v>
      </c>
      <c r="Q271" s="26">
        <v>0.06</v>
      </c>
    </row>
    <row r="272" spans="1:17">
      <c r="A272" s="22">
        <v>271</v>
      </c>
      <c r="B272" s="23" t="s">
        <v>78</v>
      </c>
      <c r="C272" s="23" t="s">
        <v>228</v>
      </c>
      <c r="D272" s="24">
        <v>13.12</v>
      </c>
      <c r="E272" s="24">
        <v>0</v>
      </c>
      <c r="F272" s="24">
        <v>13.12</v>
      </c>
      <c r="G272" s="24">
        <v>13.12</v>
      </c>
      <c r="H272" s="24">
        <v>13.12</v>
      </c>
      <c r="I272" s="25">
        <v>91707682</v>
      </c>
      <c r="J272" s="24">
        <v>0</v>
      </c>
      <c r="K272" s="25">
        <v>7529593</v>
      </c>
      <c r="L272" s="25">
        <v>2528416</v>
      </c>
      <c r="M272" s="25">
        <v>1396181</v>
      </c>
      <c r="N272" s="25">
        <v>103161871</v>
      </c>
      <c r="O272" s="24">
        <v>88.9</v>
      </c>
      <c r="P272" s="24">
        <v>11.1</v>
      </c>
      <c r="Q272" s="26">
        <v>0.1</v>
      </c>
    </row>
    <row r="273" spans="1:17">
      <c r="A273" s="22">
        <v>272</v>
      </c>
      <c r="B273" s="23" t="s">
        <v>364</v>
      </c>
      <c r="C273" s="23" t="s">
        <v>230</v>
      </c>
      <c r="D273" s="24">
        <v>18.440000000000001</v>
      </c>
      <c r="E273" s="24">
        <v>0</v>
      </c>
      <c r="F273" s="24">
        <v>18.440000000000001</v>
      </c>
      <c r="G273" s="24">
        <v>18.440000000000001</v>
      </c>
      <c r="H273" s="24">
        <v>18.440000000000001</v>
      </c>
      <c r="I273" s="25">
        <v>5169413</v>
      </c>
      <c r="J273" s="24">
        <v>0</v>
      </c>
      <c r="K273" s="25">
        <v>37715</v>
      </c>
      <c r="L273" s="25">
        <v>17250</v>
      </c>
      <c r="M273" s="25">
        <v>183568</v>
      </c>
      <c r="N273" s="25">
        <v>5407946</v>
      </c>
      <c r="O273" s="24">
        <v>95.59</v>
      </c>
      <c r="P273" s="24">
        <v>4.41</v>
      </c>
      <c r="Q273" s="26">
        <v>0.01</v>
      </c>
    </row>
    <row r="274" spans="1:17">
      <c r="A274" s="22">
        <v>273</v>
      </c>
      <c r="B274" s="23" t="s">
        <v>365</v>
      </c>
      <c r="C274" s="23" t="s">
        <v>219</v>
      </c>
      <c r="D274" s="24">
        <v>12.68</v>
      </c>
      <c r="E274" s="24">
        <v>0</v>
      </c>
      <c r="F274" s="24">
        <v>25.36</v>
      </c>
      <c r="G274" s="24">
        <v>25.36</v>
      </c>
      <c r="H274" s="24">
        <v>25.36</v>
      </c>
      <c r="I274" s="25">
        <v>32847881</v>
      </c>
      <c r="J274" s="24">
        <v>0</v>
      </c>
      <c r="K274" s="25">
        <v>3887966</v>
      </c>
      <c r="L274" s="25">
        <v>2279927</v>
      </c>
      <c r="M274" s="25">
        <v>5384113</v>
      </c>
      <c r="N274" s="25">
        <v>44399889</v>
      </c>
      <c r="O274" s="24">
        <v>73.98</v>
      </c>
      <c r="P274" s="24">
        <v>26.02</v>
      </c>
      <c r="Q274" s="26">
        <v>0.14000000000000001</v>
      </c>
    </row>
    <row r="275" spans="1:17">
      <c r="A275" s="22">
        <v>274</v>
      </c>
      <c r="B275" s="23" t="s">
        <v>1</v>
      </c>
      <c r="C275" s="23" t="s">
        <v>217</v>
      </c>
      <c r="D275" s="24">
        <v>10.34</v>
      </c>
      <c r="E275" s="24">
        <v>0</v>
      </c>
      <c r="F275" s="24">
        <v>17.350000000000001</v>
      </c>
      <c r="G275" s="24">
        <v>17.350000000000001</v>
      </c>
      <c r="H275" s="24">
        <v>17.350000000000001</v>
      </c>
      <c r="I275" s="25">
        <v>156646254</v>
      </c>
      <c r="J275" s="24">
        <v>0</v>
      </c>
      <c r="K275" s="25">
        <v>49106884</v>
      </c>
      <c r="L275" s="25">
        <v>7518498</v>
      </c>
      <c r="M275" s="25">
        <v>7821774</v>
      </c>
      <c r="N275" s="25">
        <v>221093410</v>
      </c>
      <c r="O275" s="24">
        <v>70.849999999999994</v>
      </c>
      <c r="P275" s="24">
        <v>29.15</v>
      </c>
      <c r="Q275" s="26">
        <v>0.26</v>
      </c>
    </row>
    <row r="276" spans="1:17">
      <c r="A276" s="22">
        <v>275</v>
      </c>
      <c r="B276" s="23" t="s">
        <v>366</v>
      </c>
      <c r="C276" s="23" t="s">
        <v>227</v>
      </c>
      <c r="D276" s="24">
        <v>15.42</v>
      </c>
      <c r="E276" s="24">
        <v>15.42</v>
      </c>
      <c r="F276" s="24">
        <v>15.42</v>
      </c>
      <c r="G276" s="24">
        <v>15.42</v>
      </c>
      <c r="H276" s="24">
        <v>15.42</v>
      </c>
      <c r="I276" s="25">
        <v>29412619</v>
      </c>
      <c r="J276" s="25">
        <v>5639</v>
      </c>
      <c r="K276" s="25">
        <v>1125781</v>
      </c>
      <c r="L276" s="25">
        <v>679355</v>
      </c>
      <c r="M276" s="25">
        <v>740799</v>
      </c>
      <c r="N276" s="25">
        <v>31964193</v>
      </c>
      <c r="O276" s="24">
        <v>92.04</v>
      </c>
      <c r="P276" s="24">
        <v>7.96</v>
      </c>
      <c r="Q276" s="26">
        <v>0.06</v>
      </c>
    </row>
    <row r="277" spans="1:17">
      <c r="A277" s="22">
        <v>276</v>
      </c>
      <c r="B277" s="23" t="s">
        <v>367</v>
      </c>
      <c r="C277" s="23" t="s">
        <v>227</v>
      </c>
      <c r="D277" s="24">
        <v>14.33</v>
      </c>
      <c r="E277" s="24">
        <v>0</v>
      </c>
      <c r="F277" s="24">
        <v>14.33</v>
      </c>
      <c r="G277" s="24">
        <v>14.33</v>
      </c>
      <c r="H277" s="24">
        <v>14.33</v>
      </c>
      <c r="I277" s="25">
        <v>13206256</v>
      </c>
      <c r="J277" s="24">
        <v>0</v>
      </c>
      <c r="K277" s="25">
        <v>479189</v>
      </c>
      <c r="L277" s="25">
        <v>108908</v>
      </c>
      <c r="M277" s="25">
        <v>305411</v>
      </c>
      <c r="N277" s="25">
        <v>14099765</v>
      </c>
      <c r="O277" s="24">
        <v>93.66</v>
      </c>
      <c r="P277" s="24">
        <v>6.34</v>
      </c>
      <c r="Q277" s="26">
        <v>0.04</v>
      </c>
    </row>
    <row r="278" spans="1:17">
      <c r="A278" s="22">
        <v>277</v>
      </c>
      <c r="B278" s="23" t="s">
        <v>143</v>
      </c>
      <c r="C278" s="23" t="s">
        <v>228</v>
      </c>
      <c r="D278" s="24">
        <v>14.76</v>
      </c>
      <c r="E278" s="24">
        <v>0</v>
      </c>
      <c r="F278" s="24">
        <v>14.76</v>
      </c>
      <c r="G278" s="24">
        <v>14.76</v>
      </c>
      <c r="H278" s="24">
        <v>14.76</v>
      </c>
      <c r="I278" s="25">
        <v>39622974</v>
      </c>
      <c r="J278" s="24">
        <v>0</v>
      </c>
      <c r="K278" s="25">
        <v>3868762</v>
      </c>
      <c r="L278" s="25">
        <v>2904206</v>
      </c>
      <c r="M278" s="25">
        <v>1441510</v>
      </c>
      <c r="N278" s="25">
        <v>47837452</v>
      </c>
      <c r="O278" s="24">
        <v>82.83</v>
      </c>
      <c r="P278" s="24">
        <v>17.170000000000002</v>
      </c>
      <c r="Q278" s="26">
        <v>0.14000000000000001</v>
      </c>
    </row>
    <row r="279" spans="1:17">
      <c r="A279" s="22">
        <v>278</v>
      </c>
      <c r="B279" s="23" t="s">
        <v>368</v>
      </c>
      <c r="C279" s="23" t="s">
        <v>228</v>
      </c>
      <c r="D279" s="24">
        <v>15.84</v>
      </c>
      <c r="E279" s="24">
        <v>0</v>
      </c>
      <c r="F279" s="24">
        <v>15.84</v>
      </c>
      <c r="G279" s="24">
        <v>15.84</v>
      </c>
      <c r="H279" s="24">
        <v>15.84</v>
      </c>
      <c r="I279" s="25">
        <v>19863699</v>
      </c>
      <c r="J279" s="24">
        <v>0</v>
      </c>
      <c r="K279" s="25">
        <v>1986789</v>
      </c>
      <c r="L279" s="25">
        <v>1119723</v>
      </c>
      <c r="M279" s="25">
        <v>1635129</v>
      </c>
      <c r="N279" s="25">
        <v>24605339</v>
      </c>
      <c r="O279" s="24">
        <v>80.73</v>
      </c>
      <c r="P279" s="24">
        <v>19.27</v>
      </c>
      <c r="Q279" s="26">
        <v>0.13</v>
      </c>
    </row>
    <row r="280" spans="1:17">
      <c r="A280" s="22">
        <v>279</v>
      </c>
      <c r="B280" s="23" t="s">
        <v>369</v>
      </c>
      <c r="C280" s="23" t="s">
        <v>223</v>
      </c>
      <c r="D280" s="24">
        <v>16.11</v>
      </c>
      <c r="E280" s="24">
        <v>0</v>
      </c>
      <c r="F280" s="24">
        <v>16.11</v>
      </c>
      <c r="G280" s="24">
        <v>16.11</v>
      </c>
      <c r="H280" s="24">
        <v>16.11</v>
      </c>
      <c r="I280" s="25">
        <v>19431216</v>
      </c>
      <c r="J280" s="24">
        <v>0</v>
      </c>
      <c r="K280" s="25">
        <v>1039358</v>
      </c>
      <c r="L280" s="25">
        <v>431092</v>
      </c>
      <c r="M280" s="25">
        <v>1207261</v>
      </c>
      <c r="N280" s="25">
        <v>22108927</v>
      </c>
      <c r="O280" s="24">
        <v>87.89</v>
      </c>
      <c r="P280" s="24">
        <v>12.11</v>
      </c>
      <c r="Q280" s="26">
        <v>7.0000000000000007E-2</v>
      </c>
    </row>
    <row r="281" spans="1:17">
      <c r="A281" s="22">
        <v>280</v>
      </c>
      <c r="B281" s="23" t="s">
        <v>370</v>
      </c>
      <c r="C281" s="23" t="s">
        <v>228</v>
      </c>
      <c r="D281" s="24">
        <v>12.06</v>
      </c>
      <c r="E281" s="24">
        <v>0</v>
      </c>
      <c r="F281" s="24">
        <v>12.06</v>
      </c>
      <c r="G281" s="24">
        <v>12.06</v>
      </c>
      <c r="H281" s="24">
        <v>12.06</v>
      </c>
      <c r="I281" s="25">
        <v>16100843</v>
      </c>
      <c r="J281" s="24">
        <v>0</v>
      </c>
      <c r="K281" s="25">
        <v>794596</v>
      </c>
      <c r="L281" s="25">
        <v>555026</v>
      </c>
      <c r="M281" s="25">
        <v>814652</v>
      </c>
      <c r="N281" s="25">
        <v>18265117</v>
      </c>
      <c r="O281" s="24">
        <v>88.15</v>
      </c>
      <c r="P281" s="24">
        <v>11.85</v>
      </c>
      <c r="Q281" s="26">
        <v>7.0000000000000007E-2</v>
      </c>
    </row>
    <row r="282" spans="1:17">
      <c r="A282" s="22">
        <v>281</v>
      </c>
      <c r="B282" s="23" t="s">
        <v>371</v>
      </c>
      <c r="C282" s="23" t="s">
        <v>223</v>
      </c>
      <c r="D282" s="24">
        <v>17.05</v>
      </c>
      <c r="E282" s="24">
        <v>0</v>
      </c>
      <c r="F282" s="24">
        <v>36.4</v>
      </c>
      <c r="G282" s="24">
        <v>36.4</v>
      </c>
      <c r="H282" s="24">
        <v>36.4</v>
      </c>
      <c r="I282" s="25">
        <v>147911878</v>
      </c>
      <c r="J282" s="24">
        <v>0</v>
      </c>
      <c r="K282" s="25">
        <v>52548316</v>
      </c>
      <c r="L282" s="25">
        <v>10703435</v>
      </c>
      <c r="M282" s="25">
        <v>31371688</v>
      </c>
      <c r="N282" s="25">
        <v>242535316</v>
      </c>
      <c r="O282" s="24">
        <v>60.99</v>
      </c>
      <c r="P282" s="24">
        <v>39.01</v>
      </c>
      <c r="Q282" s="26">
        <v>0.26</v>
      </c>
    </row>
    <row r="283" spans="1:17">
      <c r="A283" s="22">
        <v>282</v>
      </c>
      <c r="B283" s="23" t="s">
        <v>185</v>
      </c>
      <c r="C283" s="23" t="s">
        <v>228</v>
      </c>
      <c r="D283" s="24">
        <v>14.3</v>
      </c>
      <c r="E283" s="24">
        <v>0</v>
      </c>
      <c r="F283" s="24">
        <v>14.3</v>
      </c>
      <c r="G283" s="24">
        <v>14.3</v>
      </c>
      <c r="H283" s="24">
        <v>14.3</v>
      </c>
      <c r="I283" s="25">
        <v>19138336</v>
      </c>
      <c r="J283" s="24">
        <v>0</v>
      </c>
      <c r="K283" s="25">
        <v>762648</v>
      </c>
      <c r="L283" s="25">
        <v>979657</v>
      </c>
      <c r="M283" s="25">
        <v>800708</v>
      </c>
      <c r="N283" s="25">
        <v>21681349</v>
      </c>
      <c r="O283" s="24">
        <v>88.27</v>
      </c>
      <c r="P283" s="24">
        <v>11.73</v>
      </c>
      <c r="Q283" s="26">
        <v>0.08</v>
      </c>
    </row>
    <row r="284" spans="1:17">
      <c r="A284" s="22">
        <v>283</v>
      </c>
      <c r="B284" s="23" t="s">
        <v>372</v>
      </c>
      <c r="C284" s="23" t="s">
        <v>221</v>
      </c>
      <c r="D284" s="24">
        <v>8.14</v>
      </c>
      <c r="E284" s="24">
        <v>0</v>
      </c>
      <c r="F284" s="24">
        <v>8.14</v>
      </c>
      <c r="G284" s="24">
        <v>8.14</v>
      </c>
      <c r="H284" s="24">
        <v>8.14</v>
      </c>
      <c r="I284" s="25">
        <v>8291033</v>
      </c>
      <c r="J284" s="24">
        <v>0</v>
      </c>
      <c r="K284" s="25">
        <v>469748</v>
      </c>
      <c r="L284" s="25">
        <v>51569</v>
      </c>
      <c r="M284" s="25">
        <v>391000</v>
      </c>
      <c r="N284" s="25">
        <v>9203350</v>
      </c>
      <c r="O284" s="24">
        <v>90.09</v>
      </c>
      <c r="P284" s="24">
        <v>9.91</v>
      </c>
      <c r="Q284" s="26">
        <v>0.06</v>
      </c>
    </row>
    <row r="285" spans="1:17">
      <c r="A285" s="22">
        <v>284</v>
      </c>
      <c r="B285" s="23" t="s">
        <v>51</v>
      </c>
      <c r="C285" s="23" t="s">
        <v>217</v>
      </c>
      <c r="D285" s="24">
        <v>11.1</v>
      </c>
      <c r="E285" s="24">
        <v>0</v>
      </c>
      <c r="F285" s="24">
        <v>21.16</v>
      </c>
      <c r="G285" s="24">
        <v>21.16</v>
      </c>
      <c r="H285" s="24">
        <v>21.16</v>
      </c>
      <c r="I285" s="25">
        <v>52703444</v>
      </c>
      <c r="J285" s="24">
        <v>0</v>
      </c>
      <c r="K285" s="25">
        <v>8420827</v>
      </c>
      <c r="L285" s="25">
        <v>755346</v>
      </c>
      <c r="M285" s="25">
        <v>1829330</v>
      </c>
      <c r="N285" s="25">
        <v>63708947</v>
      </c>
      <c r="O285" s="24">
        <v>82.73</v>
      </c>
      <c r="P285" s="24">
        <v>17.27</v>
      </c>
      <c r="Q285" s="26">
        <v>0.14000000000000001</v>
      </c>
    </row>
    <row r="286" spans="1:17">
      <c r="A286" s="22">
        <v>285</v>
      </c>
      <c r="B286" s="23" t="s">
        <v>76</v>
      </c>
      <c r="C286" s="23" t="s">
        <v>233</v>
      </c>
      <c r="D286" s="24">
        <v>13.55</v>
      </c>
      <c r="E286" s="24">
        <v>0</v>
      </c>
      <c r="F286" s="24">
        <v>22.63</v>
      </c>
      <c r="G286" s="24">
        <v>22.63</v>
      </c>
      <c r="H286" s="24">
        <v>22.63</v>
      </c>
      <c r="I286" s="25">
        <v>58480149</v>
      </c>
      <c r="J286" s="24">
        <v>0</v>
      </c>
      <c r="K286" s="25">
        <v>12591910</v>
      </c>
      <c r="L286" s="25">
        <v>5971002</v>
      </c>
      <c r="M286" s="25">
        <v>4621410</v>
      </c>
      <c r="N286" s="25">
        <v>81664470</v>
      </c>
      <c r="O286" s="24">
        <v>71.61</v>
      </c>
      <c r="P286" s="24">
        <v>28.39</v>
      </c>
      <c r="Q286" s="26">
        <v>0.23</v>
      </c>
    </row>
    <row r="287" spans="1:17">
      <c r="A287" s="22">
        <v>286</v>
      </c>
      <c r="B287" s="23" t="s">
        <v>167</v>
      </c>
      <c r="C287" s="23" t="s">
        <v>217</v>
      </c>
      <c r="D287" s="24">
        <v>18.13</v>
      </c>
      <c r="E287" s="24">
        <v>0</v>
      </c>
      <c r="F287" s="24">
        <v>18.13</v>
      </c>
      <c r="G287" s="24">
        <v>18.13</v>
      </c>
      <c r="H287" s="24">
        <v>18.13</v>
      </c>
      <c r="I287" s="25">
        <v>29188125</v>
      </c>
      <c r="J287" s="24">
        <v>0</v>
      </c>
      <c r="K287" s="25">
        <v>1040799</v>
      </c>
      <c r="L287" s="25">
        <v>532936</v>
      </c>
      <c r="M287" s="25">
        <v>399132</v>
      </c>
      <c r="N287" s="25">
        <v>31160991</v>
      </c>
      <c r="O287" s="24">
        <v>93.67</v>
      </c>
      <c r="P287" s="24">
        <v>6.33</v>
      </c>
      <c r="Q287" s="26">
        <v>0.05</v>
      </c>
    </row>
    <row r="288" spans="1:17">
      <c r="A288" s="22">
        <v>287</v>
      </c>
      <c r="B288" s="23" t="s">
        <v>373</v>
      </c>
      <c r="C288" s="23" t="s">
        <v>228</v>
      </c>
      <c r="D288" s="24">
        <v>18.07</v>
      </c>
      <c r="E288" s="24">
        <v>18.07</v>
      </c>
      <c r="F288" s="24">
        <v>18.07</v>
      </c>
      <c r="G288" s="24">
        <v>18.07</v>
      </c>
      <c r="H288" s="24">
        <v>18.07</v>
      </c>
      <c r="I288" s="25">
        <v>24524614</v>
      </c>
      <c r="J288" s="25">
        <v>24745</v>
      </c>
      <c r="K288" s="25">
        <v>2846072</v>
      </c>
      <c r="L288" s="25">
        <v>630591</v>
      </c>
      <c r="M288" s="25">
        <v>1064817</v>
      </c>
      <c r="N288" s="25">
        <v>29090838</v>
      </c>
      <c r="O288" s="24">
        <v>84.39</v>
      </c>
      <c r="P288" s="24">
        <v>15.61</v>
      </c>
      <c r="Q288" s="26">
        <v>0.12</v>
      </c>
    </row>
    <row r="289" spans="1:17">
      <c r="A289" s="22">
        <v>288</v>
      </c>
      <c r="B289" s="23" t="s">
        <v>142</v>
      </c>
      <c r="C289" s="23" t="s">
        <v>217</v>
      </c>
      <c r="D289" s="24">
        <v>15.77</v>
      </c>
      <c r="E289" s="24">
        <v>0</v>
      </c>
      <c r="F289" s="24">
        <v>20.23</v>
      </c>
      <c r="G289" s="24">
        <v>20.23</v>
      </c>
      <c r="H289" s="24">
        <v>20.23</v>
      </c>
      <c r="I289" s="25">
        <v>89689358</v>
      </c>
      <c r="J289" s="24">
        <v>0</v>
      </c>
      <c r="K289" s="25">
        <v>5446607</v>
      </c>
      <c r="L289" s="25">
        <v>773723</v>
      </c>
      <c r="M289" s="25">
        <v>3139701</v>
      </c>
      <c r="N289" s="25">
        <v>99049389</v>
      </c>
      <c r="O289" s="24">
        <v>90.55</v>
      </c>
      <c r="P289" s="24">
        <v>9.4499999999999993</v>
      </c>
      <c r="Q289" s="26">
        <v>0.06</v>
      </c>
    </row>
    <row r="290" spans="1:17">
      <c r="A290" s="22">
        <v>289</v>
      </c>
      <c r="B290" s="23" t="s">
        <v>374</v>
      </c>
      <c r="C290" s="23" t="s">
        <v>230</v>
      </c>
      <c r="D290" s="24">
        <v>12.8</v>
      </c>
      <c r="E290" s="24">
        <v>0</v>
      </c>
      <c r="F290" s="24">
        <v>12.8</v>
      </c>
      <c r="G290" s="24">
        <v>12.8</v>
      </c>
      <c r="H290" s="24">
        <v>12.8</v>
      </c>
      <c r="I290" s="25">
        <v>6025888</v>
      </c>
      <c r="J290" s="24">
        <v>0</v>
      </c>
      <c r="K290" s="25">
        <v>356772</v>
      </c>
      <c r="L290" s="25">
        <v>92352</v>
      </c>
      <c r="M290" s="25">
        <v>224618</v>
      </c>
      <c r="N290" s="25">
        <v>6699630</v>
      </c>
      <c r="O290" s="24">
        <v>89.94</v>
      </c>
      <c r="P290" s="24">
        <v>10.06</v>
      </c>
      <c r="Q290" s="26">
        <v>7.0000000000000007E-2</v>
      </c>
    </row>
    <row r="291" spans="1:17">
      <c r="A291" s="22">
        <v>290</v>
      </c>
      <c r="B291" s="23" t="s">
        <v>182</v>
      </c>
      <c r="C291" s="23" t="s">
        <v>228</v>
      </c>
      <c r="D291" s="24">
        <v>13.85</v>
      </c>
      <c r="E291" s="24">
        <v>0</v>
      </c>
      <c r="F291" s="24">
        <v>13.85</v>
      </c>
      <c r="G291" s="24">
        <v>13.85</v>
      </c>
      <c r="H291" s="24">
        <v>13.85</v>
      </c>
      <c r="I291" s="25">
        <v>23977341</v>
      </c>
      <c r="J291" s="24">
        <v>0</v>
      </c>
      <c r="K291" s="25">
        <v>1180426</v>
      </c>
      <c r="L291" s="25">
        <v>1202301</v>
      </c>
      <c r="M291" s="25">
        <v>1205344</v>
      </c>
      <c r="N291" s="25">
        <v>27565412</v>
      </c>
      <c r="O291" s="24">
        <v>86.98</v>
      </c>
      <c r="P291" s="24">
        <v>13.02</v>
      </c>
      <c r="Q291" s="26">
        <v>0.09</v>
      </c>
    </row>
    <row r="292" spans="1:17">
      <c r="A292" s="22">
        <v>291</v>
      </c>
      <c r="B292" s="23" t="s">
        <v>46</v>
      </c>
      <c r="C292" s="23" t="s">
        <v>225</v>
      </c>
      <c r="D292" s="24">
        <v>11.74</v>
      </c>
      <c r="E292" s="24">
        <v>0</v>
      </c>
      <c r="F292" s="24">
        <v>21.04</v>
      </c>
      <c r="G292" s="24">
        <v>21.04</v>
      </c>
      <c r="H292" s="24">
        <v>21.04</v>
      </c>
      <c r="I292" s="25">
        <v>47117860</v>
      </c>
      <c r="J292" s="24">
        <v>0</v>
      </c>
      <c r="K292" s="25">
        <v>4444886</v>
      </c>
      <c r="L292" s="25">
        <v>471605</v>
      </c>
      <c r="M292" s="25">
        <v>1361884</v>
      </c>
      <c r="N292" s="25">
        <v>53396235</v>
      </c>
      <c r="O292" s="24">
        <v>88.24</v>
      </c>
      <c r="P292" s="24">
        <v>11.76</v>
      </c>
      <c r="Q292" s="26">
        <v>0.09</v>
      </c>
    </row>
    <row r="293" spans="1:17">
      <c r="A293" s="22">
        <v>292</v>
      </c>
      <c r="B293" s="23" t="s">
        <v>375</v>
      </c>
      <c r="C293" s="23" t="s">
        <v>219</v>
      </c>
      <c r="D293" s="24">
        <v>12.05</v>
      </c>
      <c r="E293" s="24">
        <v>0</v>
      </c>
      <c r="F293" s="24">
        <v>19.14</v>
      </c>
      <c r="G293" s="24">
        <v>19.14</v>
      </c>
      <c r="H293" s="24">
        <v>19.14</v>
      </c>
      <c r="I293" s="25">
        <v>31242276</v>
      </c>
      <c r="J293" s="24">
        <v>0</v>
      </c>
      <c r="K293" s="25">
        <v>5036302</v>
      </c>
      <c r="L293" s="25">
        <v>273922</v>
      </c>
      <c r="M293" s="25">
        <v>1758414</v>
      </c>
      <c r="N293" s="25">
        <v>38310914</v>
      </c>
      <c r="O293" s="24">
        <v>81.55</v>
      </c>
      <c r="P293" s="24">
        <v>18.45</v>
      </c>
      <c r="Q293" s="26">
        <v>0.14000000000000001</v>
      </c>
    </row>
    <row r="294" spans="1:17">
      <c r="A294" s="22">
        <v>293</v>
      </c>
      <c r="B294" s="23" t="s">
        <v>93</v>
      </c>
      <c r="C294" s="23" t="s">
        <v>219</v>
      </c>
      <c r="D294" s="24">
        <v>12.05</v>
      </c>
      <c r="E294" s="24">
        <v>0</v>
      </c>
      <c r="F294" s="24">
        <v>26.3</v>
      </c>
      <c r="G294" s="24">
        <v>26.3</v>
      </c>
      <c r="H294" s="24">
        <v>26.3</v>
      </c>
      <c r="I294" s="25">
        <v>77105563</v>
      </c>
      <c r="J294" s="24">
        <v>0</v>
      </c>
      <c r="K294" s="25">
        <v>28986560</v>
      </c>
      <c r="L294" s="25">
        <v>10073519</v>
      </c>
      <c r="M294" s="25">
        <v>6041185</v>
      </c>
      <c r="N294" s="25">
        <v>122206827</v>
      </c>
      <c r="O294" s="24">
        <v>63.09</v>
      </c>
      <c r="P294" s="24">
        <v>36.909999999999997</v>
      </c>
      <c r="Q294" s="26">
        <v>0.32</v>
      </c>
    </row>
    <row r="295" spans="1:17">
      <c r="A295" s="22">
        <v>294</v>
      </c>
      <c r="B295" s="23" t="s">
        <v>376</v>
      </c>
      <c r="C295" s="23" t="s">
        <v>228</v>
      </c>
      <c r="D295" s="24">
        <v>12.92</v>
      </c>
      <c r="E295" s="24">
        <v>0</v>
      </c>
      <c r="F295" s="24">
        <v>12.92</v>
      </c>
      <c r="G295" s="24">
        <v>12.92</v>
      </c>
      <c r="H295" s="24">
        <v>12.92</v>
      </c>
      <c r="I295" s="25">
        <v>11948847</v>
      </c>
      <c r="J295" s="24">
        <v>0</v>
      </c>
      <c r="K295" s="25">
        <v>594475</v>
      </c>
      <c r="L295" s="25">
        <v>253863</v>
      </c>
      <c r="M295" s="25">
        <v>138800</v>
      </c>
      <c r="N295" s="25">
        <v>12935986</v>
      </c>
      <c r="O295" s="24">
        <v>92.37</v>
      </c>
      <c r="P295" s="24">
        <v>7.63</v>
      </c>
      <c r="Q295" s="26">
        <v>7.0000000000000007E-2</v>
      </c>
    </row>
    <row r="296" spans="1:17">
      <c r="A296" s="22">
        <v>295</v>
      </c>
      <c r="B296" s="23" t="s">
        <v>91</v>
      </c>
      <c r="C296" s="23" t="s">
        <v>217</v>
      </c>
      <c r="D296" s="24">
        <v>14.1</v>
      </c>
      <c r="E296" s="24">
        <v>0</v>
      </c>
      <c r="F296" s="24">
        <v>26.59</v>
      </c>
      <c r="G296" s="24">
        <v>26.59</v>
      </c>
      <c r="H296" s="24">
        <v>26.59</v>
      </c>
      <c r="I296" s="25">
        <v>78636499</v>
      </c>
      <c r="J296" s="24">
        <v>0</v>
      </c>
      <c r="K296" s="25">
        <v>11429452</v>
      </c>
      <c r="L296" s="25">
        <v>6736247</v>
      </c>
      <c r="M296" s="25">
        <v>8782165</v>
      </c>
      <c r="N296" s="25">
        <v>105584364</v>
      </c>
      <c r="O296" s="24">
        <v>74.48</v>
      </c>
      <c r="P296" s="24">
        <v>25.52</v>
      </c>
      <c r="Q296" s="26">
        <v>0.17</v>
      </c>
    </row>
    <row r="297" spans="1:17">
      <c r="A297" s="22">
        <v>296</v>
      </c>
      <c r="B297" s="23" t="s">
        <v>377</v>
      </c>
      <c r="C297" s="23" t="s">
        <v>259</v>
      </c>
      <c r="D297" s="24">
        <v>7.32</v>
      </c>
      <c r="E297" s="24">
        <v>0</v>
      </c>
      <c r="F297" s="24">
        <v>6.72</v>
      </c>
      <c r="G297" s="24">
        <v>6.72</v>
      </c>
      <c r="H297" s="24">
        <v>6.72</v>
      </c>
      <c r="I297" s="25">
        <v>28284082</v>
      </c>
      <c r="J297" s="24">
        <v>0</v>
      </c>
      <c r="K297" s="25">
        <v>2133692</v>
      </c>
      <c r="L297" s="25">
        <v>49325</v>
      </c>
      <c r="M297" s="25">
        <v>564502</v>
      </c>
      <c r="N297" s="25">
        <v>31031602</v>
      </c>
      <c r="O297" s="24">
        <v>91.15</v>
      </c>
      <c r="P297" s="24">
        <v>8.85</v>
      </c>
      <c r="Q297" s="26">
        <v>7.0000000000000007E-2</v>
      </c>
    </row>
    <row r="298" spans="1:17">
      <c r="A298" s="22">
        <v>297</v>
      </c>
      <c r="B298" s="23" t="s">
        <v>378</v>
      </c>
      <c r="C298" s="23" t="s">
        <v>223</v>
      </c>
      <c r="D298" s="24">
        <v>8.76</v>
      </c>
      <c r="E298" s="24">
        <v>0</v>
      </c>
      <c r="F298" s="24">
        <v>8.76</v>
      </c>
      <c r="G298" s="24">
        <v>8.76</v>
      </c>
      <c r="H298" s="24">
        <v>8.76</v>
      </c>
      <c r="I298" s="25">
        <v>1683043</v>
      </c>
      <c r="J298" s="24">
        <v>0</v>
      </c>
      <c r="K298" s="25">
        <v>53194</v>
      </c>
      <c r="L298" s="25">
        <v>25219</v>
      </c>
      <c r="M298" s="25">
        <v>171581</v>
      </c>
      <c r="N298" s="25">
        <v>1933037</v>
      </c>
      <c r="O298" s="24">
        <v>87.07</v>
      </c>
      <c r="P298" s="24">
        <v>12.93</v>
      </c>
      <c r="Q298" s="26">
        <v>0.04</v>
      </c>
    </row>
    <row r="299" spans="1:17">
      <c r="A299" s="22">
        <v>298</v>
      </c>
      <c r="B299" s="23" t="s">
        <v>159</v>
      </c>
      <c r="C299" s="23" t="s">
        <v>225</v>
      </c>
      <c r="D299" s="24">
        <v>15.2</v>
      </c>
      <c r="E299" s="24">
        <v>0</v>
      </c>
      <c r="F299" s="24">
        <v>15.2</v>
      </c>
      <c r="G299" s="24">
        <v>15.2</v>
      </c>
      <c r="H299" s="24">
        <v>15.2</v>
      </c>
      <c r="I299" s="25">
        <v>25535874</v>
      </c>
      <c r="J299" s="24">
        <v>0</v>
      </c>
      <c r="K299" s="25">
        <v>1132466</v>
      </c>
      <c r="L299" s="25">
        <v>334143</v>
      </c>
      <c r="M299" s="25">
        <v>393209</v>
      </c>
      <c r="N299" s="25">
        <v>27395692</v>
      </c>
      <c r="O299" s="24">
        <v>93.21</v>
      </c>
      <c r="P299" s="24">
        <v>6.79</v>
      </c>
      <c r="Q299" s="26">
        <v>0.05</v>
      </c>
    </row>
    <row r="300" spans="1:17">
      <c r="A300" s="22">
        <v>299</v>
      </c>
      <c r="B300" s="23" t="s">
        <v>183</v>
      </c>
      <c r="C300" s="23" t="s">
        <v>217</v>
      </c>
      <c r="D300" s="24">
        <v>15.26</v>
      </c>
      <c r="E300" s="24">
        <v>0</v>
      </c>
      <c r="F300" s="24">
        <v>15.26</v>
      </c>
      <c r="G300" s="24">
        <v>15.26</v>
      </c>
      <c r="H300" s="24">
        <v>15.26</v>
      </c>
      <c r="I300" s="25">
        <v>18808996</v>
      </c>
      <c r="J300" s="24">
        <v>0</v>
      </c>
      <c r="K300" s="25">
        <v>578905</v>
      </c>
      <c r="L300" s="25">
        <v>313508</v>
      </c>
      <c r="M300" s="25">
        <v>618079</v>
      </c>
      <c r="N300" s="25">
        <v>20319488</v>
      </c>
      <c r="O300" s="24">
        <v>92.57</v>
      </c>
      <c r="P300" s="24">
        <v>7.43</v>
      </c>
      <c r="Q300" s="26">
        <v>0.04</v>
      </c>
    </row>
    <row r="301" spans="1:17">
      <c r="A301" s="22">
        <v>300</v>
      </c>
      <c r="B301" s="23" t="s">
        <v>379</v>
      </c>
      <c r="C301" s="23" t="s">
        <v>235</v>
      </c>
      <c r="D301" s="24">
        <v>6.54</v>
      </c>
      <c r="E301" s="24">
        <v>0</v>
      </c>
      <c r="F301" s="24">
        <v>6.23</v>
      </c>
      <c r="G301" s="24">
        <v>6.23</v>
      </c>
      <c r="H301" s="24">
        <v>6.23</v>
      </c>
      <c r="I301" s="25">
        <v>18192931</v>
      </c>
      <c r="J301" s="24">
        <v>0</v>
      </c>
      <c r="K301" s="25">
        <v>706165</v>
      </c>
      <c r="L301" s="25">
        <v>12076</v>
      </c>
      <c r="M301" s="25">
        <v>270924</v>
      </c>
      <c r="N301" s="25">
        <v>19182096</v>
      </c>
      <c r="O301" s="24">
        <v>94.84</v>
      </c>
      <c r="P301" s="24">
        <v>5.16</v>
      </c>
      <c r="Q301" s="26">
        <v>0.04</v>
      </c>
    </row>
    <row r="302" spans="1:17">
      <c r="A302" s="22">
        <v>301</v>
      </c>
      <c r="B302" s="23" t="s">
        <v>140</v>
      </c>
      <c r="C302" s="23" t="s">
        <v>217</v>
      </c>
      <c r="D302" s="24">
        <v>14.14</v>
      </c>
      <c r="E302" s="24">
        <v>0</v>
      </c>
      <c r="F302" s="24">
        <v>14.14</v>
      </c>
      <c r="G302" s="24">
        <v>14.14</v>
      </c>
      <c r="H302" s="24">
        <v>14.14</v>
      </c>
      <c r="I302" s="25">
        <v>28128272</v>
      </c>
      <c r="J302" s="24">
        <v>0</v>
      </c>
      <c r="K302" s="25">
        <v>1964123</v>
      </c>
      <c r="L302" s="25">
        <v>1158382</v>
      </c>
      <c r="M302" s="25">
        <v>724997</v>
      </c>
      <c r="N302" s="25">
        <v>31975774</v>
      </c>
      <c r="O302" s="24">
        <v>87.97</v>
      </c>
      <c r="P302" s="24">
        <v>12.03</v>
      </c>
      <c r="Q302" s="26">
        <v>0.1</v>
      </c>
    </row>
    <row r="303" spans="1:17">
      <c r="A303" s="22">
        <v>302</v>
      </c>
      <c r="B303" s="23" t="s">
        <v>380</v>
      </c>
      <c r="C303" s="23" t="s">
        <v>221</v>
      </c>
      <c r="D303" s="24">
        <v>6.58</v>
      </c>
      <c r="E303" s="24">
        <v>0</v>
      </c>
      <c r="F303" s="24">
        <v>6.58</v>
      </c>
      <c r="G303" s="24">
        <v>6.58</v>
      </c>
      <c r="H303" s="24">
        <v>6.58</v>
      </c>
      <c r="I303" s="25">
        <v>1358133</v>
      </c>
      <c r="J303" s="24">
        <v>0</v>
      </c>
      <c r="K303" s="25">
        <v>6553</v>
      </c>
      <c r="L303" s="24">
        <v>114</v>
      </c>
      <c r="M303" s="25">
        <v>110135</v>
      </c>
      <c r="N303" s="25">
        <v>1474935</v>
      </c>
      <c r="O303" s="24">
        <v>92.08</v>
      </c>
      <c r="P303" s="24">
        <v>7.92</v>
      </c>
      <c r="Q303" s="26">
        <v>0</v>
      </c>
    </row>
    <row r="304" spans="1:17">
      <c r="A304" s="22">
        <v>303</v>
      </c>
      <c r="B304" s="23" t="s">
        <v>171</v>
      </c>
      <c r="C304" s="23" t="s">
        <v>228</v>
      </c>
      <c r="D304" s="24">
        <v>13.87</v>
      </c>
      <c r="E304" s="24">
        <v>0</v>
      </c>
      <c r="F304" s="24">
        <v>13.87</v>
      </c>
      <c r="G304" s="24">
        <v>13.87</v>
      </c>
      <c r="H304" s="24">
        <v>13.87</v>
      </c>
      <c r="I304" s="25">
        <v>23039479</v>
      </c>
      <c r="J304" s="24">
        <v>0</v>
      </c>
      <c r="K304" s="25">
        <v>369256</v>
      </c>
      <c r="L304" s="25">
        <v>183198</v>
      </c>
      <c r="M304" s="25">
        <v>577108</v>
      </c>
      <c r="N304" s="25">
        <v>24169041</v>
      </c>
      <c r="O304" s="24">
        <v>95.33</v>
      </c>
      <c r="P304" s="24">
        <v>4.67</v>
      </c>
      <c r="Q304" s="26">
        <v>0.02</v>
      </c>
    </row>
    <row r="305" spans="1:17">
      <c r="A305" s="22">
        <v>304</v>
      </c>
      <c r="B305" s="23" t="s">
        <v>381</v>
      </c>
      <c r="C305" s="23" t="s">
        <v>228</v>
      </c>
      <c r="D305" s="24">
        <v>13.95</v>
      </c>
      <c r="E305" s="24">
        <v>0</v>
      </c>
      <c r="F305" s="24">
        <v>13.95</v>
      </c>
      <c r="G305" s="24">
        <v>13.95</v>
      </c>
      <c r="H305" s="24">
        <v>13.95</v>
      </c>
      <c r="I305" s="25">
        <v>27945438</v>
      </c>
      <c r="J305" s="24">
        <v>0</v>
      </c>
      <c r="K305" s="25">
        <v>1415068</v>
      </c>
      <c r="L305" s="25">
        <v>5132881</v>
      </c>
      <c r="M305" s="25">
        <v>2015950</v>
      </c>
      <c r="N305" s="25">
        <v>36509337</v>
      </c>
      <c r="O305" s="24">
        <v>76.540000000000006</v>
      </c>
      <c r="P305" s="24">
        <v>23.46</v>
      </c>
      <c r="Q305" s="26">
        <v>0.18</v>
      </c>
    </row>
    <row r="306" spans="1:17">
      <c r="A306" s="22">
        <v>305</v>
      </c>
      <c r="B306" s="23" t="s">
        <v>52</v>
      </c>
      <c r="C306" s="23" t="s">
        <v>217</v>
      </c>
      <c r="D306" s="24">
        <v>11.73</v>
      </c>
      <c r="E306" s="24">
        <v>0</v>
      </c>
      <c r="F306" s="24">
        <v>22.46</v>
      </c>
      <c r="G306" s="24">
        <v>22.46</v>
      </c>
      <c r="H306" s="24">
        <v>22.46</v>
      </c>
      <c r="I306" s="25">
        <v>70538602</v>
      </c>
      <c r="J306" s="24">
        <v>0</v>
      </c>
      <c r="K306" s="25">
        <v>10878902</v>
      </c>
      <c r="L306" s="25">
        <v>2026330</v>
      </c>
      <c r="M306" s="25">
        <v>3225172</v>
      </c>
      <c r="N306" s="25">
        <v>86669007</v>
      </c>
      <c r="O306" s="24">
        <v>81.39</v>
      </c>
      <c r="P306" s="24">
        <v>18.61</v>
      </c>
      <c r="Q306" s="26">
        <v>0.15</v>
      </c>
    </row>
    <row r="307" spans="1:17">
      <c r="A307" s="22">
        <v>306</v>
      </c>
      <c r="B307" s="23" t="s">
        <v>382</v>
      </c>
      <c r="C307" s="23" t="s">
        <v>223</v>
      </c>
      <c r="D307" s="24">
        <v>17.059999999999999</v>
      </c>
      <c r="E307" s="24">
        <v>0</v>
      </c>
      <c r="F307" s="24">
        <v>17.059999999999999</v>
      </c>
      <c r="G307" s="24">
        <v>17.059999999999999</v>
      </c>
      <c r="H307" s="24">
        <v>17.059999999999999</v>
      </c>
      <c r="I307" s="25">
        <v>3365270</v>
      </c>
      <c r="J307" s="24">
        <v>0</v>
      </c>
      <c r="K307" s="25">
        <v>62512</v>
      </c>
      <c r="L307" s="25">
        <v>24903</v>
      </c>
      <c r="M307" s="25">
        <v>217700</v>
      </c>
      <c r="N307" s="25">
        <v>3670384</v>
      </c>
      <c r="O307" s="24">
        <v>91.69</v>
      </c>
      <c r="P307" s="24">
        <v>8.31</v>
      </c>
      <c r="Q307" s="26">
        <v>0.02</v>
      </c>
    </row>
    <row r="308" spans="1:17">
      <c r="A308" s="22">
        <v>307</v>
      </c>
      <c r="B308" s="23" t="s">
        <v>96</v>
      </c>
      <c r="C308" s="23" t="s">
        <v>233</v>
      </c>
      <c r="D308" s="24">
        <v>13.89</v>
      </c>
      <c r="E308" s="24">
        <v>0</v>
      </c>
      <c r="F308" s="24">
        <v>18.420000000000002</v>
      </c>
      <c r="G308" s="24">
        <v>18.420000000000002</v>
      </c>
      <c r="H308" s="24">
        <v>18.420000000000002</v>
      </c>
      <c r="I308" s="25">
        <v>74488064</v>
      </c>
      <c r="J308" s="24">
        <v>0</v>
      </c>
      <c r="K308" s="25">
        <v>5880583</v>
      </c>
      <c r="L308" s="25">
        <v>4280830</v>
      </c>
      <c r="M308" s="25">
        <v>3669194</v>
      </c>
      <c r="N308" s="25">
        <v>88318671</v>
      </c>
      <c r="O308" s="24">
        <v>84.34</v>
      </c>
      <c r="P308" s="24">
        <v>15.66</v>
      </c>
      <c r="Q308" s="26">
        <v>0.12</v>
      </c>
    </row>
    <row r="309" spans="1:17">
      <c r="A309" s="22">
        <v>308</v>
      </c>
      <c r="B309" s="23" t="s">
        <v>7</v>
      </c>
      <c r="C309" s="23" t="s">
        <v>217</v>
      </c>
      <c r="D309" s="24">
        <v>10.32</v>
      </c>
      <c r="E309" s="24">
        <v>0</v>
      </c>
      <c r="F309" s="24">
        <v>21.95</v>
      </c>
      <c r="G309" s="24">
        <v>21.95</v>
      </c>
      <c r="H309" s="24">
        <v>21.95</v>
      </c>
      <c r="I309" s="25">
        <v>84737285</v>
      </c>
      <c r="J309" s="24">
        <v>0</v>
      </c>
      <c r="K309" s="25">
        <v>98712237</v>
      </c>
      <c r="L309" s="25">
        <v>18231353</v>
      </c>
      <c r="M309" s="25">
        <v>14169648</v>
      </c>
      <c r="N309" s="25">
        <v>215850524</v>
      </c>
      <c r="O309" s="24">
        <v>39.26</v>
      </c>
      <c r="P309" s="24">
        <v>60.74</v>
      </c>
      <c r="Q309" s="26">
        <v>0.54</v>
      </c>
    </row>
    <row r="310" spans="1:17">
      <c r="A310" s="22">
        <v>309</v>
      </c>
      <c r="B310" s="23" t="s">
        <v>383</v>
      </c>
      <c r="C310" s="23" t="s">
        <v>227</v>
      </c>
      <c r="D310" s="24">
        <v>17.260000000000002</v>
      </c>
      <c r="E310" s="24">
        <v>0</v>
      </c>
      <c r="F310" s="24">
        <v>17.260000000000002</v>
      </c>
      <c r="G310" s="24">
        <v>17.260000000000002</v>
      </c>
      <c r="H310" s="24">
        <v>17.260000000000002</v>
      </c>
      <c r="I310" s="25">
        <v>14458605</v>
      </c>
      <c r="J310" s="24">
        <v>0</v>
      </c>
      <c r="K310" s="25">
        <v>1461497</v>
      </c>
      <c r="L310" s="25">
        <v>473354</v>
      </c>
      <c r="M310" s="25">
        <v>525536</v>
      </c>
      <c r="N310" s="25">
        <v>16918992</v>
      </c>
      <c r="O310" s="24">
        <v>85.46</v>
      </c>
      <c r="P310" s="24">
        <v>14.54</v>
      </c>
      <c r="Q310" s="26">
        <v>0.11</v>
      </c>
    </row>
    <row r="311" spans="1:17">
      <c r="A311" s="22">
        <v>310</v>
      </c>
      <c r="B311" s="23" t="s">
        <v>117</v>
      </c>
      <c r="C311" s="23" t="s">
        <v>216</v>
      </c>
      <c r="D311" s="24">
        <v>9.92</v>
      </c>
      <c r="E311" s="24">
        <v>0</v>
      </c>
      <c r="F311" s="24">
        <v>9.92</v>
      </c>
      <c r="G311" s="24">
        <v>9.92</v>
      </c>
      <c r="H311" s="24">
        <v>9.92</v>
      </c>
      <c r="I311" s="25">
        <v>41238379</v>
      </c>
      <c r="J311" s="24">
        <v>0</v>
      </c>
      <c r="K311" s="25">
        <v>4125482</v>
      </c>
      <c r="L311" s="25">
        <v>867024</v>
      </c>
      <c r="M311" s="25">
        <v>2226993</v>
      </c>
      <c r="N311" s="25">
        <v>48457877</v>
      </c>
      <c r="O311" s="24">
        <v>85.1</v>
      </c>
      <c r="P311" s="24">
        <v>14.9</v>
      </c>
      <c r="Q311" s="26">
        <v>0.1</v>
      </c>
    </row>
    <row r="312" spans="1:17">
      <c r="A312" s="22">
        <v>311</v>
      </c>
      <c r="B312" s="23" t="s">
        <v>384</v>
      </c>
      <c r="C312" s="23" t="s">
        <v>228</v>
      </c>
      <c r="D312" s="24">
        <v>15.8</v>
      </c>
      <c r="E312" s="24">
        <v>0</v>
      </c>
      <c r="F312" s="24">
        <v>15.8</v>
      </c>
      <c r="G312" s="24">
        <v>15.8</v>
      </c>
      <c r="H312" s="24">
        <v>15.8</v>
      </c>
      <c r="I312" s="25">
        <v>7148475</v>
      </c>
      <c r="J312" s="24">
        <v>0</v>
      </c>
      <c r="K312" s="25">
        <v>198562</v>
      </c>
      <c r="L312" s="25">
        <v>206991</v>
      </c>
      <c r="M312" s="25">
        <v>863079</v>
      </c>
      <c r="N312" s="25">
        <v>8417107</v>
      </c>
      <c r="O312" s="24">
        <v>84.93</v>
      </c>
      <c r="P312" s="24">
        <v>15.07</v>
      </c>
      <c r="Q312" s="26">
        <v>0.05</v>
      </c>
    </row>
    <row r="313" spans="1:17">
      <c r="A313" s="22">
        <v>312</v>
      </c>
      <c r="B313" s="23" t="s">
        <v>385</v>
      </c>
      <c r="C313" s="23" t="s">
        <v>230</v>
      </c>
      <c r="D313" s="24">
        <v>20.11</v>
      </c>
      <c r="E313" s="24">
        <v>0</v>
      </c>
      <c r="F313" s="24">
        <v>20.11</v>
      </c>
      <c r="G313" s="24">
        <v>20.11</v>
      </c>
      <c r="H313" s="24">
        <v>20.11</v>
      </c>
      <c r="I313" s="25">
        <v>1696113</v>
      </c>
      <c r="J313" s="24">
        <v>0</v>
      </c>
      <c r="K313" s="25">
        <v>29117</v>
      </c>
      <c r="L313" s="24">
        <v>0</v>
      </c>
      <c r="M313" s="25">
        <v>113995</v>
      </c>
      <c r="N313" s="25">
        <v>1839225</v>
      </c>
      <c r="O313" s="24">
        <v>92.22</v>
      </c>
      <c r="P313" s="24">
        <v>7.78</v>
      </c>
      <c r="Q313" s="26">
        <v>0.02</v>
      </c>
    </row>
    <row r="314" spans="1:17">
      <c r="A314" s="22">
        <v>313</v>
      </c>
      <c r="B314" s="23" t="s">
        <v>386</v>
      </c>
      <c r="C314" s="23" t="s">
        <v>221</v>
      </c>
      <c r="D314" s="24">
        <v>15.21</v>
      </c>
      <c r="E314" s="24">
        <v>0</v>
      </c>
      <c r="F314" s="24">
        <v>15.21</v>
      </c>
      <c r="G314" s="24">
        <v>15.21</v>
      </c>
      <c r="H314" s="24">
        <v>15.21</v>
      </c>
      <c r="I314" s="25">
        <v>1493213</v>
      </c>
      <c r="J314" s="24">
        <v>0</v>
      </c>
      <c r="K314" s="25">
        <v>42566</v>
      </c>
      <c r="L314" s="25">
        <v>4352</v>
      </c>
      <c r="M314" s="25">
        <v>43181</v>
      </c>
      <c r="N314" s="25">
        <v>1583312</v>
      </c>
      <c r="O314" s="24">
        <v>94.31</v>
      </c>
      <c r="P314" s="24">
        <v>5.69</v>
      </c>
      <c r="Q314" s="26">
        <v>0.03</v>
      </c>
    </row>
    <row r="315" spans="1:17">
      <c r="A315" s="22">
        <v>314</v>
      </c>
      <c r="B315" s="23" t="s">
        <v>3</v>
      </c>
      <c r="C315" s="23" t="s">
        <v>217</v>
      </c>
      <c r="D315" s="24">
        <v>13.58</v>
      </c>
      <c r="E315" s="24">
        <v>0</v>
      </c>
      <c r="F315" s="24">
        <v>19.73</v>
      </c>
      <c r="G315" s="24">
        <v>19.73</v>
      </c>
      <c r="H315" s="24">
        <v>19.73</v>
      </c>
      <c r="I315" s="25">
        <v>87792543</v>
      </c>
      <c r="J315" s="24">
        <v>0</v>
      </c>
      <c r="K315" s="25">
        <v>21697641</v>
      </c>
      <c r="L315" s="25">
        <v>28893333</v>
      </c>
      <c r="M315" s="25">
        <v>5646453</v>
      </c>
      <c r="N315" s="25">
        <v>144029971</v>
      </c>
      <c r="O315" s="24">
        <v>60.95</v>
      </c>
      <c r="P315" s="24">
        <v>39.049999999999997</v>
      </c>
      <c r="Q315" s="26">
        <v>0.35</v>
      </c>
    </row>
    <row r="316" spans="1:17">
      <c r="A316" s="22">
        <v>315</v>
      </c>
      <c r="B316" s="23" t="s">
        <v>118</v>
      </c>
      <c r="C316" s="23" t="s">
        <v>217</v>
      </c>
      <c r="D316" s="24">
        <v>16.649999999999999</v>
      </c>
      <c r="E316" s="24">
        <v>0</v>
      </c>
      <c r="F316" s="24">
        <v>16.649999999999999</v>
      </c>
      <c r="G316" s="24">
        <v>16.649999999999999</v>
      </c>
      <c r="H316" s="24">
        <v>16.649999999999999</v>
      </c>
      <c r="I316" s="25">
        <v>76690883</v>
      </c>
      <c r="J316" s="24">
        <v>0</v>
      </c>
      <c r="K316" s="25">
        <v>2400089</v>
      </c>
      <c r="L316" s="25">
        <v>81465</v>
      </c>
      <c r="M316" s="25">
        <v>1040777</v>
      </c>
      <c r="N316" s="25">
        <v>80213213</v>
      </c>
      <c r="O316" s="24">
        <v>95.61</v>
      </c>
      <c r="P316" s="24">
        <v>4.3899999999999997</v>
      </c>
      <c r="Q316" s="26">
        <v>0.03</v>
      </c>
    </row>
    <row r="317" spans="1:17">
      <c r="A317" s="22">
        <v>316</v>
      </c>
      <c r="B317" s="23" t="s">
        <v>387</v>
      </c>
      <c r="C317" s="23" t="s">
        <v>228</v>
      </c>
      <c r="D317" s="24">
        <v>12.5</v>
      </c>
      <c r="E317" s="24">
        <v>0</v>
      </c>
      <c r="F317" s="24">
        <v>12.5</v>
      </c>
      <c r="G317" s="24">
        <v>12.5</v>
      </c>
      <c r="H317" s="24">
        <v>12.5</v>
      </c>
      <c r="I317" s="25">
        <v>24330609</v>
      </c>
      <c r="J317" s="24">
        <v>0</v>
      </c>
      <c r="K317" s="25">
        <v>3041122</v>
      </c>
      <c r="L317" s="25">
        <v>452538</v>
      </c>
      <c r="M317" s="25">
        <v>745980</v>
      </c>
      <c r="N317" s="25">
        <v>28570249</v>
      </c>
      <c r="O317" s="24">
        <v>85.16</v>
      </c>
      <c r="P317" s="24">
        <v>14.84</v>
      </c>
      <c r="Q317" s="26">
        <v>0.12</v>
      </c>
    </row>
    <row r="318" spans="1:17">
      <c r="A318" s="22">
        <v>317</v>
      </c>
      <c r="B318" s="23" t="s">
        <v>67</v>
      </c>
      <c r="C318" s="23" t="s">
        <v>233</v>
      </c>
      <c r="D318" s="24">
        <v>11.45</v>
      </c>
      <c r="E318" s="24">
        <v>0</v>
      </c>
      <c r="F318" s="24">
        <v>11.45</v>
      </c>
      <c r="G318" s="24">
        <v>11.45</v>
      </c>
      <c r="H318" s="24">
        <v>11.45</v>
      </c>
      <c r="I318" s="25">
        <v>146836231</v>
      </c>
      <c r="J318" s="24">
        <v>0</v>
      </c>
      <c r="K318" s="25">
        <v>19469912</v>
      </c>
      <c r="L318" s="25">
        <v>84249</v>
      </c>
      <c r="M318" s="25">
        <v>1742826</v>
      </c>
      <c r="N318" s="25">
        <v>168133219</v>
      </c>
      <c r="O318" s="24">
        <v>87.33</v>
      </c>
      <c r="P318" s="24">
        <v>12.67</v>
      </c>
      <c r="Q318" s="26">
        <v>0.12</v>
      </c>
    </row>
    <row r="319" spans="1:17">
      <c r="A319" s="22">
        <v>318</v>
      </c>
      <c r="B319" s="23" t="s">
        <v>388</v>
      </c>
      <c r="C319" s="23" t="s">
        <v>235</v>
      </c>
      <c r="D319" s="24">
        <v>6.96</v>
      </c>
      <c r="E319" s="24">
        <v>0</v>
      </c>
      <c r="F319" s="24">
        <v>6.65</v>
      </c>
      <c r="G319" s="24">
        <v>6.65</v>
      </c>
      <c r="H319" s="24">
        <v>6.65</v>
      </c>
      <c r="I319" s="25">
        <v>22414228</v>
      </c>
      <c r="J319" s="24">
        <v>0</v>
      </c>
      <c r="K319" s="25">
        <v>640856</v>
      </c>
      <c r="L319" s="25">
        <v>8038</v>
      </c>
      <c r="M319" s="25">
        <v>309674</v>
      </c>
      <c r="N319" s="25">
        <v>23372796</v>
      </c>
      <c r="O319" s="24">
        <v>95.9</v>
      </c>
      <c r="P319" s="24">
        <v>4.0999999999999996</v>
      </c>
      <c r="Q319" s="26">
        <v>0.03</v>
      </c>
    </row>
    <row r="320" spans="1:17">
      <c r="A320" s="22">
        <v>319</v>
      </c>
      <c r="B320" s="23" t="s">
        <v>389</v>
      </c>
      <c r="C320" s="23" t="s">
        <v>230</v>
      </c>
      <c r="D320" s="24">
        <v>21.41</v>
      </c>
      <c r="E320" s="24">
        <v>0</v>
      </c>
      <c r="F320" s="24">
        <v>21.41</v>
      </c>
      <c r="G320" s="24">
        <v>21.41</v>
      </c>
      <c r="H320" s="24">
        <v>21.41</v>
      </c>
      <c r="I320" s="25">
        <v>2188495</v>
      </c>
      <c r="J320" s="24">
        <v>0</v>
      </c>
      <c r="K320" s="25">
        <v>89421</v>
      </c>
      <c r="L320" s="25">
        <v>23611</v>
      </c>
      <c r="M320" s="25">
        <v>376772</v>
      </c>
      <c r="N320" s="25">
        <v>2678299</v>
      </c>
      <c r="O320" s="24">
        <v>81.709999999999994</v>
      </c>
      <c r="P320" s="24">
        <v>18.29</v>
      </c>
      <c r="Q320" s="26">
        <v>0.04</v>
      </c>
    </row>
    <row r="321" spans="1:17">
      <c r="A321" s="22">
        <v>320</v>
      </c>
      <c r="B321" s="23" t="s">
        <v>161</v>
      </c>
      <c r="C321" s="23" t="s">
        <v>225</v>
      </c>
      <c r="D321" s="24">
        <v>17.350000000000001</v>
      </c>
      <c r="E321" s="24">
        <v>0</v>
      </c>
      <c r="F321" s="24">
        <v>17.350000000000001</v>
      </c>
      <c r="G321" s="24">
        <v>17.350000000000001</v>
      </c>
      <c r="H321" s="24">
        <v>17.350000000000001</v>
      </c>
      <c r="I321" s="25">
        <v>19396814</v>
      </c>
      <c r="J321" s="24">
        <v>0</v>
      </c>
      <c r="K321" s="25">
        <v>192541</v>
      </c>
      <c r="L321" s="25">
        <v>25539</v>
      </c>
      <c r="M321" s="25">
        <v>169209</v>
      </c>
      <c r="N321" s="25">
        <v>19784103</v>
      </c>
      <c r="O321" s="24">
        <v>98.04</v>
      </c>
      <c r="P321" s="24">
        <v>1.96</v>
      </c>
      <c r="Q321" s="26">
        <v>0.01</v>
      </c>
    </row>
    <row r="322" spans="1:17">
      <c r="A322" s="22">
        <v>321</v>
      </c>
      <c r="B322" s="23" t="s">
        <v>152</v>
      </c>
      <c r="C322" s="23" t="s">
        <v>228</v>
      </c>
      <c r="D322" s="24">
        <v>15.58</v>
      </c>
      <c r="E322" s="24">
        <v>0</v>
      </c>
      <c r="F322" s="24">
        <v>15.58</v>
      </c>
      <c r="G322" s="24">
        <v>15.58</v>
      </c>
      <c r="H322" s="24">
        <v>15.58</v>
      </c>
      <c r="I322" s="25">
        <v>17360020</v>
      </c>
      <c r="J322" s="24">
        <v>0</v>
      </c>
      <c r="K322" s="25">
        <v>1130570</v>
      </c>
      <c r="L322" s="25">
        <v>949609</v>
      </c>
      <c r="M322" s="25">
        <v>1352174</v>
      </c>
      <c r="N322" s="25">
        <v>20792373</v>
      </c>
      <c r="O322" s="24">
        <v>83.49</v>
      </c>
      <c r="P322" s="24">
        <v>16.510000000000002</v>
      </c>
      <c r="Q322" s="26">
        <v>0.1</v>
      </c>
    </row>
    <row r="323" spans="1:17">
      <c r="A323" s="22">
        <v>322</v>
      </c>
      <c r="B323" s="23" t="s">
        <v>162</v>
      </c>
      <c r="C323" s="23" t="s">
        <v>216</v>
      </c>
      <c r="D323" s="24">
        <v>15.37</v>
      </c>
      <c r="E323" s="24">
        <v>0</v>
      </c>
      <c r="F323" s="24">
        <v>27.69</v>
      </c>
      <c r="G323" s="24">
        <v>27.69</v>
      </c>
      <c r="H323" s="24">
        <v>27.69</v>
      </c>
      <c r="I323" s="25">
        <v>16280595</v>
      </c>
      <c r="J323" s="24">
        <v>0</v>
      </c>
      <c r="K323" s="25">
        <v>5642958</v>
      </c>
      <c r="L323" s="25">
        <v>5012381</v>
      </c>
      <c r="M323" s="25">
        <v>1430725</v>
      </c>
      <c r="N323" s="25">
        <v>28366660</v>
      </c>
      <c r="O323" s="24">
        <v>57.39</v>
      </c>
      <c r="P323" s="24">
        <v>42.61</v>
      </c>
      <c r="Q323" s="26">
        <v>0.38</v>
      </c>
    </row>
    <row r="324" spans="1:17">
      <c r="A324" s="22">
        <v>323</v>
      </c>
      <c r="B324" s="23" t="s">
        <v>390</v>
      </c>
      <c r="C324" s="23" t="s">
        <v>228</v>
      </c>
      <c r="D324" s="24">
        <v>11.99</v>
      </c>
      <c r="E324" s="24">
        <v>0</v>
      </c>
      <c r="F324" s="24">
        <v>11.99</v>
      </c>
      <c r="G324" s="24">
        <v>11.99</v>
      </c>
      <c r="H324" s="24">
        <v>11.99</v>
      </c>
      <c r="I324" s="25">
        <v>6148477</v>
      </c>
      <c r="J324" s="24">
        <v>0</v>
      </c>
      <c r="K324" s="25">
        <v>210955</v>
      </c>
      <c r="L324" s="25">
        <v>123339</v>
      </c>
      <c r="M324" s="25">
        <v>362400</v>
      </c>
      <c r="N324" s="25">
        <v>6845170</v>
      </c>
      <c r="O324" s="24">
        <v>89.82</v>
      </c>
      <c r="P324" s="24">
        <v>10.18</v>
      </c>
      <c r="Q324" s="26">
        <v>0.05</v>
      </c>
    </row>
    <row r="325" spans="1:17">
      <c r="A325" s="22">
        <v>324</v>
      </c>
      <c r="B325" s="23" t="s">
        <v>175</v>
      </c>
      <c r="C325" s="23" t="s">
        <v>225</v>
      </c>
      <c r="D325" s="24">
        <v>11.03</v>
      </c>
      <c r="E325" s="24">
        <v>0</v>
      </c>
      <c r="F325" s="24">
        <v>11.03</v>
      </c>
      <c r="G325" s="24">
        <v>11.03</v>
      </c>
      <c r="H325" s="24">
        <v>11.03</v>
      </c>
      <c r="I325" s="25">
        <v>14930319</v>
      </c>
      <c r="J325" s="24">
        <v>0</v>
      </c>
      <c r="K325" s="25">
        <v>125008</v>
      </c>
      <c r="L325" s="25">
        <v>31293</v>
      </c>
      <c r="M325" s="25">
        <v>249969</v>
      </c>
      <c r="N325" s="25">
        <v>15336589</v>
      </c>
      <c r="O325" s="24">
        <v>97.35</v>
      </c>
      <c r="P325" s="24">
        <v>2.65</v>
      </c>
      <c r="Q325" s="26">
        <v>0.01</v>
      </c>
    </row>
    <row r="326" spans="1:17">
      <c r="A326" s="22">
        <v>325</v>
      </c>
      <c r="B326" s="23" t="s">
        <v>391</v>
      </c>
      <c r="C326" s="23" t="s">
        <v>223</v>
      </c>
      <c r="D326" s="24">
        <v>15.54</v>
      </c>
      <c r="E326" s="24">
        <v>0</v>
      </c>
      <c r="F326" s="24">
        <v>30.58</v>
      </c>
      <c r="G326" s="24">
        <v>30.58</v>
      </c>
      <c r="H326" s="24">
        <v>30.58</v>
      </c>
      <c r="I326" s="25">
        <v>37791708</v>
      </c>
      <c r="J326" s="24">
        <v>0</v>
      </c>
      <c r="K326" s="25">
        <v>19474295</v>
      </c>
      <c r="L326" s="25">
        <v>3575010</v>
      </c>
      <c r="M326" s="25">
        <v>7544532</v>
      </c>
      <c r="N326" s="25">
        <v>68385544</v>
      </c>
      <c r="O326" s="24">
        <v>55.26</v>
      </c>
      <c r="P326" s="24">
        <v>44.74</v>
      </c>
      <c r="Q326" s="26">
        <v>0.34</v>
      </c>
    </row>
    <row r="327" spans="1:17">
      <c r="A327" s="22">
        <v>326</v>
      </c>
      <c r="B327" s="23" t="s">
        <v>392</v>
      </c>
      <c r="C327" s="23" t="s">
        <v>221</v>
      </c>
      <c r="D327" s="24">
        <v>10.31</v>
      </c>
      <c r="E327" s="24">
        <v>0</v>
      </c>
      <c r="F327" s="24">
        <v>10.31</v>
      </c>
      <c r="G327" s="24">
        <v>10.31</v>
      </c>
      <c r="H327" s="24">
        <v>10.31</v>
      </c>
      <c r="I327" s="25">
        <v>5140973</v>
      </c>
      <c r="J327" s="24">
        <v>0</v>
      </c>
      <c r="K327" s="25">
        <v>165550</v>
      </c>
      <c r="L327" s="25">
        <v>27846</v>
      </c>
      <c r="M327" s="25">
        <v>156423</v>
      </c>
      <c r="N327" s="25">
        <v>5490793</v>
      </c>
      <c r="O327" s="24">
        <v>93.63</v>
      </c>
      <c r="P327" s="24">
        <v>6.37</v>
      </c>
      <c r="Q327" s="26">
        <v>0.04</v>
      </c>
    </row>
    <row r="328" spans="1:17">
      <c r="A328" s="22">
        <v>327</v>
      </c>
      <c r="B328" s="23" t="s">
        <v>393</v>
      </c>
      <c r="C328" s="23" t="s">
        <v>259</v>
      </c>
      <c r="D328" s="24">
        <v>4.3600000000000003</v>
      </c>
      <c r="E328" s="24">
        <v>0</v>
      </c>
      <c r="F328" s="24">
        <v>4.3600000000000003</v>
      </c>
      <c r="G328" s="24">
        <v>4.3600000000000003</v>
      </c>
      <c r="H328" s="24">
        <v>4.3600000000000003</v>
      </c>
      <c r="I328" s="25">
        <v>18202068</v>
      </c>
      <c r="J328" s="24">
        <v>0</v>
      </c>
      <c r="K328" s="25">
        <v>514523</v>
      </c>
      <c r="L328" s="25">
        <v>73087</v>
      </c>
      <c r="M328" s="25">
        <v>195763</v>
      </c>
      <c r="N328" s="25">
        <v>18985442</v>
      </c>
      <c r="O328" s="24">
        <v>95.87</v>
      </c>
      <c r="P328" s="24">
        <v>4.13</v>
      </c>
      <c r="Q328" s="26">
        <v>0.03</v>
      </c>
    </row>
    <row r="329" spans="1:17">
      <c r="A329" s="22">
        <v>328</v>
      </c>
      <c r="B329" s="23" t="s">
        <v>110</v>
      </c>
      <c r="C329" s="23" t="s">
        <v>228</v>
      </c>
      <c r="D329" s="24">
        <v>16.84</v>
      </c>
      <c r="E329" s="24">
        <v>0</v>
      </c>
      <c r="F329" s="24">
        <v>16.84</v>
      </c>
      <c r="G329" s="24">
        <v>16.84</v>
      </c>
      <c r="H329" s="24">
        <v>16.84</v>
      </c>
      <c r="I329" s="25">
        <v>62589544</v>
      </c>
      <c r="J329" s="24">
        <v>0</v>
      </c>
      <c r="K329" s="25">
        <v>10260655</v>
      </c>
      <c r="L329" s="25">
        <v>10222847</v>
      </c>
      <c r="M329" s="25">
        <v>5877459</v>
      </c>
      <c r="N329" s="25">
        <v>88950505</v>
      </c>
      <c r="O329" s="24">
        <v>70.36</v>
      </c>
      <c r="P329" s="24">
        <v>29.64</v>
      </c>
      <c r="Q329" s="26">
        <v>0.23</v>
      </c>
    </row>
    <row r="330" spans="1:17">
      <c r="A330" s="22">
        <v>329</v>
      </c>
      <c r="B330" s="23" t="s">
        <v>394</v>
      </c>
      <c r="C330" s="23" t="s">
        <v>223</v>
      </c>
      <c r="D330" s="24">
        <v>16.98</v>
      </c>
      <c r="E330" s="24">
        <v>0</v>
      </c>
      <c r="F330" s="24">
        <v>33.520000000000003</v>
      </c>
      <c r="G330" s="24">
        <v>33.520000000000003</v>
      </c>
      <c r="H330" s="24">
        <v>33.520000000000003</v>
      </c>
      <c r="I330" s="25">
        <v>60216050</v>
      </c>
      <c r="J330" s="24">
        <v>0</v>
      </c>
      <c r="K330" s="25">
        <v>12977264</v>
      </c>
      <c r="L330" s="25">
        <v>5911827</v>
      </c>
      <c r="M330" s="25">
        <v>5905231</v>
      </c>
      <c r="N330" s="25">
        <v>85010372</v>
      </c>
      <c r="O330" s="24">
        <v>70.83</v>
      </c>
      <c r="P330" s="24">
        <v>29.17</v>
      </c>
      <c r="Q330" s="26">
        <v>0.22</v>
      </c>
    </row>
    <row r="331" spans="1:17">
      <c r="A331" s="22">
        <v>330</v>
      </c>
      <c r="B331" s="23" t="s">
        <v>131</v>
      </c>
      <c r="C331" s="23" t="s">
        <v>217</v>
      </c>
      <c r="D331" s="24">
        <v>14.76</v>
      </c>
      <c r="E331" s="24">
        <v>0</v>
      </c>
      <c r="F331" s="24">
        <v>14.76</v>
      </c>
      <c r="G331" s="24">
        <v>14.76</v>
      </c>
      <c r="H331" s="24">
        <v>14.76</v>
      </c>
      <c r="I331" s="25">
        <v>80754797</v>
      </c>
      <c r="J331" s="24">
        <v>0</v>
      </c>
      <c r="K331" s="25">
        <v>5185296</v>
      </c>
      <c r="L331" s="25">
        <v>3182866</v>
      </c>
      <c r="M331" s="25">
        <v>1714740</v>
      </c>
      <c r="N331" s="25">
        <v>90837699</v>
      </c>
      <c r="O331" s="24">
        <v>88.9</v>
      </c>
      <c r="P331" s="24">
        <v>11.1</v>
      </c>
      <c r="Q331" s="26">
        <v>0.09</v>
      </c>
    </row>
    <row r="332" spans="1:17">
      <c r="A332" s="22">
        <v>331</v>
      </c>
      <c r="B332" s="23" t="s">
        <v>395</v>
      </c>
      <c r="C332" s="23" t="s">
        <v>227</v>
      </c>
      <c r="D332" s="24">
        <v>20.13</v>
      </c>
      <c r="E332" s="24">
        <v>0</v>
      </c>
      <c r="F332" s="24">
        <v>20.13</v>
      </c>
      <c r="G332" s="24">
        <v>20.13</v>
      </c>
      <c r="H332" s="24">
        <v>20.13</v>
      </c>
      <c r="I332" s="25">
        <v>4983565</v>
      </c>
      <c r="J332" s="24">
        <v>0</v>
      </c>
      <c r="K332" s="25">
        <v>139055</v>
      </c>
      <c r="L332" s="25">
        <v>27220</v>
      </c>
      <c r="M332" s="25">
        <v>134830</v>
      </c>
      <c r="N332" s="25">
        <v>5284671</v>
      </c>
      <c r="O332" s="24">
        <v>94.3</v>
      </c>
      <c r="P332" s="24">
        <v>5.7</v>
      </c>
      <c r="Q332" s="26">
        <v>0.03</v>
      </c>
    </row>
    <row r="333" spans="1:17">
      <c r="A333" s="22">
        <v>332</v>
      </c>
      <c r="B333" s="23" t="s">
        <v>190</v>
      </c>
      <c r="C333" s="23" t="s">
        <v>228</v>
      </c>
      <c r="D333" s="24">
        <v>13.06</v>
      </c>
      <c r="E333" s="24">
        <v>0</v>
      </c>
      <c r="F333" s="24">
        <v>13.06</v>
      </c>
      <c r="G333" s="24">
        <v>13.06</v>
      </c>
      <c r="H333" s="24">
        <v>13.06</v>
      </c>
      <c r="I333" s="25">
        <v>17247858</v>
      </c>
      <c r="J333" s="24">
        <v>0</v>
      </c>
      <c r="K333" s="25">
        <v>786078</v>
      </c>
      <c r="L333" s="25">
        <v>557568</v>
      </c>
      <c r="M333" s="25">
        <v>738756</v>
      </c>
      <c r="N333" s="25">
        <v>19330259</v>
      </c>
      <c r="O333" s="24">
        <v>89.23</v>
      </c>
      <c r="P333" s="24">
        <v>10.77</v>
      </c>
      <c r="Q333" s="26">
        <v>7.0000000000000007E-2</v>
      </c>
    </row>
    <row r="334" spans="1:17">
      <c r="A334" s="22">
        <v>333</v>
      </c>
      <c r="B334" s="23" t="s">
        <v>13</v>
      </c>
      <c r="C334" s="23" t="s">
        <v>217</v>
      </c>
      <c r="D334" s="24">
        <v>11.84</v>
      </c>
      <c r="E334" s="24">
        <v>0</v>
      </c>
      <c r="F334" s="24">
        <v>11.84</v>
      </c>
      <c r="G334" s="24">
        <v>11.84</v>
      </c>
      <c r="H334" s="24">
        <v>11.84</v>
      </c>
      <c r="I334" s="25">
        <v>86767506</v>
      </c>
      <c r="J334" s="24">
        <v>0</v>
      </c>
      <c r="K334" s="25">
        <v>2626536</v>
      </c>
      <c r="L334" s="25">
        <v>117949</v>
      </c>
      <c r="M334" s="25">
        <v>1235255</v>
      </c>
      <c r="N334" s="25">
        <v>90747247</v>
      </c>
      <c r="O334" s="24">
        <v>95.61</v>
      </c>
      <c r="P334" s="24">
        <v>4.3899999999999997</v>
      </c>
      <c r="Q334" s="26">
        <v>0.03</v>
      </c>
    </row>
    <row r="335" spans="1:17">
      <c r="A335" s="22">
        <v>334</v>
      </c>
      <c r="B335" s="23" t="s">
        <v>396</v>
      </c>
      <c r="C335" s="23" t="s">
        <v>219</v>
      </c>
      <c r="D335" s="24">
        <v>8.16</v>
      </c>
      <c r="E335" s="24">
        <v>0</v>
      </c>
      <c r="F335" s="24">
        <v>8.16</v>
      </c>
      <c r="G335" s="24">
        <v>8.16</v>
      </c>
      <c r="H335" s="24">
        <v>8.16</v>
      </c>
      <c r="I335" s="25">
        <v>33595780</v>
      </c>
      <c r="J335" s="24">
        <v>0</v>
      </c>
      <c r="K335" s="25">
        <v>1756322</v>
      </c>
      <c r="L335" s="25">
        <v>158249</v>
      </c>
      <c r="M335" s="25">
        <v>1006956</v>
      </c>
      <c r="N335" s="25">
        <v>36517307</v>
      </c>
      <c r="O335" s="24">
        <v>92</v>
      </c>
      <c r="P335" s="24">
        <v>8</v>
      </c>
      <c r="Q335" s="26">
        <v>0.05</v>
      </c>
    </row>
    <row r="336" spans="1:17">
      <c r="A336" s="22">
        <v>335</v>
      </c>
      <c r="B336" s="23" t="s">
        <v>94</v>
      </c>
      <c r="C336" s="23" t="s">
        <v>233</v>
      </c>
      <c r="D336" s="24">
        <v>14.3</v>
      </c>
      <c r="E336" s="24">
        <v>0</v>
      </c>
      <c r="F336" s="24">
        <v>27.63</v>
      </c>
      <c r="G336" s="24">
        <v>27.63</v>
      </c>
      <c r="H336" s="24">
        <v>27.63</v>
      </c>
      <c r="I336" s="25">
        <v>67819818</v>
      </c>
      <c r="J336" s="24">
        <v>0</v>
      </c>
      <c r="K336" s="25">
        <v>15776532</v>
      </c>
      <c r="L336" s="25">
        <v>3480797</v>
      </c>
      <c r="M336" s="25">
        <v>3197265</v>
      </c>
      <c r="N336" s="25">
        <v>90274412</v>
      </c>
      <c r="O336" s="24">
        <v>75.13</v>
      </c>
      <c r="P336" s="24">
        <v>24.87</v>
      </c>
      <c r="Q336" s="26">
        <v>0.21</v>
      </c>
    </row>
    <row r="337" spans="1:17">
      <c r="A337" s="22">
        <v>336</v>
      </c>
      <c r="B337" s="23" t="s">
        <v>53</v>
      </c>
      <c r="C337" s="23" t="s">
        <v>233</v>
      </c>
      <c r="D337" s="24">
        <v>10.45</v>
      </c>
      <c r="E337" s="24">
        <v>0</v>
      </c>
      <c r="F337" s="24">
        <v>16.5</v>
      </c>
      <c r="G337" s="24">
        <v>16.5</v>
      </c>
      <c r="H337" s="24">
        <v>16.5</v>
      </c>
      <c r="I337" s="25">
        <v>103814594</v>
      </c>
      <c r="J337" s="24">
        <v>0</v>
      </c>
      <c r="K337" s="25">
        <v>14165354</v>
      </c>
      <c r="L337" s="25">
        <v>8047685</v>
      </c>
      <c r="M337" s="25">
        <v>4511818</v>
      </c>
      <c r="N337" s="25">
        <v>130539452</v>
      </c>
      <c r="O337" s="24">
        <v>79.53</v>
      </c>
      <c r="P337" s="24">
        <v>20.47</v>
      </c>
      <c r="Q337" s="26">
        <v>0.17</v>
      </c>
    </row>
    <row r="338" spans="1:17">
      <c r="A338" s="22">
        <v>337</v>
      </c>
      <c r="B338" s="23" t="s">
        <v>397</v>
      </c>
      <c r="C338" s="23" t="s">
        <v>230</v>
      </c>
      <c r="D338" s="24">
        <v>14.2</v>
      </c>
      <c r="E338" s="24">
        <v>14.2</v>
      </c>
      <c r="F338" s="24">
        <v>14.2</v>
      </c>
      <c r="G338" s="24">
        <v>14.2</v>
      </c>
      <c r="H338" s="24">
        <v>14.2</v>
      </c>
      <c r="I338" s="25">
        <v>3678148</v>
      </c>
      <c r="J338" s="25">
        <v>56203</v>
      </c>
      <c r="K338" s="25">
        <v>376849</v>
      </c>
      <c r="L338" s="25">
        <v>343090</v>
      </c>
      <c r="M338" s="25">
        <v>248391</v>
      </c>
      <c r="N338" s="25">
        <v>4702683</v>
      </c>
      <c r="O338" s="24">
        <v>79.41</v>
      </c>
      <c r="P338" s="24">
        <v>20.59</v>
      </c>
      <c r="Q338" s="26">
        <v>0.15</v>
      </c>
    </row>
    <row r="339" spans="1:17">
      <c r="A339" s="22">
        <v>338</v>
      </c>
      <c r="B339" s="23" t="s">
        <v>72</v>
      </c>
      <c r="C339" s="23" t="s">
        <v>216</v>
      </c>
      <c r="D339" s="24">
        <v>13.57</v>
      </c>
      <c r="E339" s="24">
        <v>0</v>
      </c>
      <c r="F339" s="24">
        <v>13.57</v>
      </c>
      <c r="G339" s="24">
        <v>13.57</v>
      </c>
      <c r="H339" s="24">
        <v>13.57</v>
      </c>
      <c r="I339" s="25">
        <v>27235496</v>
      </c>
      <c r="J339" s="24">
        <v>0</v>
      </c>
      <c r="K339" s="25">
        <v>1505029</v>
      </c>
      <c r="L339" s="25">
        <v>356084</v>
      </c>
      <c r="M339" s="25">
        <v>1269536</v>
      </c>
      <c r="N339" s="25">
        <v>30366144</v>
      </c>
      <c r="O339" s="24">
        <v>89.69</v>
      </c>
      <c r="P339" s="24">
        <v>10.31</v>
      </c>
      <c r="Q339" s="26">
        <v>0.06</v>
      </c>
    </row>
    <row r="340" spans="1:17">
      <c r="A340" s="22">
        <v>339</v>
      </c>
      <c r="B340" s="23" t="s">
        <v>398</v>
      </c>
      <c r="C340" s="23" t="s">
        <v>223</v>
      </c>
      <c r="D340" s="24">
        <v>18.7</v>
      </c>
      <c r="E340" s="24">
        <v>0</v>
      </c>
      <c r="F340" s="24">
        <v>18.7</v>
      </c>
      <c r="G340" s="24">
        <v>18.7</v>
      </c>
      <c r="H340" s="24">
        <v>18.7</v>
      </c>
      <c r="I340" s="25">
        <v>37930908</v>
      </c>
      <c r="J340" s="24">
        <v>0</v>
      </c>
      <c r="K340" s="25">
        <v>2855941</v>
      </c>
      <c r="L340" s="25">
        <v>658103</v>
      </c>
      <c r="M340" s="25">
        <v>1268887</v>
      </c>
      <c r="N340" s="25">
        <v>42713838</v>
      </c>
      <c r="O340" s="24">
        <v>88.8</v>
      </c>
      <c r="P340" s="24">
        <v>11.2</v>
      </c>
      <c r="Q340" s="26">
        <v>0.08</v>
      </c>
    </row>
    <row r="341" spans="1:17">
      <c r="A341" s="22">
        <v>340</v>
      </c>
      <c r="B341" s="23" t="s">
        <v>399</v>
      </c>
      <c r="C341" s="23" t="s">
        <v>227</v>
      </c>
      <c r="D341" s="24">
        <v>19.64</v>
      </c>
      <c r="E341" s="24">
        <v>0</v>
      </c>
      <c r="F341" s="24">
        <v>19.64</v>
      </c>
      <c r="G341" s="24">
        <v>19.64</v>
      </c>
      <c r="H341" s="24">
        <v>19.64</v>
      </c>
      <c r="I341" s="25">
        <v>6403174</v>
      </c>
      <c r="J341" s="24">
        <v>0</v>
      </c>
      <c r="K341" s="25">
        <v>354680</v>
      </c>
      <c r="L341" s="25">
        <v>47301</v>
      </c>
      <c r="M341" s="25">
        <v>247443</v>
      </c>
      <c r="N341" s="25">
        <v>7052598</v>
      </c>
      <c r="O341" s="24">
        <v>90.79</v>
      </c>
      <c r="P341" s="24">
        <v>9.2100000000000009</v>
      </c>
      <c r="Q341" s="26">
        <v>0.06</v>
      </c>
    </row>
    <row r="342" spans="1:17">
      <c r="A342" s="22">
        <v>341</v>
      </c>
      <c r="B342" s="23" t="s">
        <v>400</v>
      </c>
      <c r="C342" s="23" t="s">
        <v>221</v>
      </c>
      <c r="D342" s="24">
        <v>16.170000000000002</v>
      </c>
      <c r="E342" s="24">
        <v>0</v>
      </c>
      <c r="F342" s="24">
        <v>16.170000000000002</v>
      </c>
      <c r="G342" s="24">
        <v>16.170000000000002</v>
      </c>
      <c r="H342" s="24">
        <v>16.170000000000002</v>
      </c>
      <c r="I342" s="25">
        <v>17435871</v>
      </c>
      <c r="J342" s="24">
        <v>0</v>
      </c>
      <c r="K342" s="25">
        <v>1506160</v>
      </c>
      <c r="L342" s="25">
        <v>160453</v>
      </c>
      <c r="M342" s="25">
        <v>403712</v>
      </c>
      <c r="N342" s="25">
        <v>19506196</v>
      </c>
      <c r="O342" s="24">
        <v>89.39</v>
      </c>
      <c r="P342" s="24">
        <v>10.61</v>
      </c>
      <c r="Q342" s="26">
        <v>0.09</v>
      </c>
    </row>
    <row r="343" spans="1:17">
      <c r="A343" s="22">
        <v>342</v>
      </c>
      <c r="B343" s="23" t="s">
        <v>97</v>
      </c>
      <c r="C343" s="23" t="s">
        <v>217</v>
      </c>
      <c r="D343" s="24">
        <v>11.94</v>
      </c>
      <c r="E343" s="24">
        <v>0</v>
      </c>
      <c r="F343" s="24">
        <v>27.34</v>
      </c>
      <c r="G343" s="24">
        <v>27.34</v>
      </c>
      <c r="H343" s="24">
        <v>27.34</v>
      </c>
      <c r="I343" s="25">
        <v>57120537</v>
      </c>
      <c r="J343" s="24">
        <v>0</v>
      </c>
      <c r="K343" s="25">
        <v>5823188</v>
      </c>
      <c r="L343" s="25">
        <v>29690050</v>
      </c>
      <c r="M343" s="25">
        <v>5613776</v>
      </c>
      <c r="N343" s="25">
        <v>98247551</v>
      </c>
      <c r="O343" s="24">
        <v>58.14</v>
      </c>
      <c r="P343" s="24">
        <v>41.86</v>
      </c>
      <c r="Q343" s="26">
        <v>0.36</v>
      </c>
    </row>
    <row r="344" spans="1:17">
      <c r="A344" s="22">
        <v>343</v>
      </c>
      <c r="B344" s="23" t="s">
        <v>401</v>
      </c>
      <c r="C344" s="23" t="s">
        <v>228</v>
      </c>
      <c r="D344" s="24">
        <v>13.4</v>
      </c>
      <c r="E344" s="24">
        <v>0</v>
      </c>
      <c r="F344" s="24">
        <v>13.4</v>
      </c>
      <c r="G344" s="24">
        <v>13.4</v>
      </c>
      <c r="H344" s="24">
        <v>13.4</v>
      </c>
      <c r="I344" s="25">
        <v>12809650</v>
      </c>
      <c r="J344" s="24">
        <v>0</v>
      </c>
      <c r="K344" s="25">
        <v>605876</v>
      </c>
      <c r="L344" s="25">
        <v>218454</v>
      </c>
      <c r="M344" s="25">
        <v>565044</v>
      </c>
      <c r="N344" s="25">
        <v>14199023</v>
      </c>
      <c r="O344" s="24">
        <v>90.22</v>
      </c>
      <c r="P344" s="24">
        <v>9.7799999999999994</v>
      </c>
      <c r="Q344" s="26">
        <v>0.06</v>
      </c>
    </row>
    <row r="345" spans="1:17">
      <c r="A345" s="22">
        <v>344</v>
      </c>
      <c r="B345" s="23" t="s">
        <v>9</v>
      </c>
      <c r="C345" s="23" t="s">
        <v>217</v>
      </c>
      <c r="D345" s="24">
        <v>11.8</v>
      </c>
      <c r="E345" s="24">
        <v>0</v>
      </c>
      <c r="F345" s="24">
        <v>11.24</v>
      </c>
      <c r="G345" s="24">
        <v>11.24</v>
      </c>
      <c r="H345" s="24">
        <v>11.24</v>
      </c>
      <c r="I345" s="25">
        <v>110672224</v>
      </c>
      <c r="J345" s="24">
        <v>0</v>
      </c>
      <c r="K345" s="25">
        <v>3259378</v>
      </c>
      <c r="L345" s="25">
        <v>421576</v>
      </c>
      <c r="M345" s="25">
        <v>1180317</v>
      </c>
      <c r="N345" s="25">
        <v>115533495</v>
      </c>
      <c r="O345" s="24">
        <v>95.79</v>
      </c>
      <c r="P345" s="24">
        <v>4.21</v>
      </c>
      <c r="Q345" s="26">
        <v>0.03</v>
      </c>
    </row>
    <row r="346" spans="1:17">
      <c r="A346" s="22">
        <v>345</v>
      </c>
      <c r="B346" s="23" t="s">
        <v>402</v>
      </c>
      <c r="C346" s="23" t="s">
        <v>221</v>
      </c>
      <c r="D346" s="24">
        <v>13.11</v>
      </c>
      <c r="E346" s="24">
        <v>0</v>
      </c>
      <c r="F346" s="24">
        <v>13.11</v>
      </c>
      <c r="G346" s="24">
        <v>13.11</v>
      </c>
      <c r="H346" s="24">
        <v>13.11</v>
      </c>
      <c r="I346" s="25">
        <v>1561248</v>
      </c>
      <c r="J346" s="24">
        <v>0</v>
      </c>
      <c r="K346" s="25">
        <v>15401</v>
      </c>
      <c r="L346" s="25">
        <v>14560</v>
      </c>
      <c r="M346" s="25">
        <v>204137</v>
      </c>
      <c r="N346" s="25">
        <v>1795346</v>
      </c>
      <c r="O346" s="24">
        <v>86.96</v>
      </c>
      <c r="P346" s="24">
        <v>13.04</v>
      </c>
      <c r="Q346" s="26">
        <v>0.02</v>
      </c>
    </row>
    <row r="347" spans="1:17">
      <c r="A347" s="22">
        <v>346</v>
      </c>
      <c r="B347" s="23" t="s">
        <v>33</v>
      </c>
      <c r="C347" s="23" t="s">
        <v>245</v>
      </c>
      <c r="D347" s="24">
        <v>10.7</v>
      </c>
      <c r="E347" s="24">
        <v>10.7</v>
      </c>
      <c r="F347" s="24">
        <v>10.7</v>
      </c>
      <c r="G347" s="24">
        <v>10.7</v>
      </c>
      <c r="H347" s="24">
        <v>10.7</v>
      </c>
      <c r="I347" s="25">
        <v>34436858</v>
      </c>
      <c r="J347" s="25">
        <v>1098</v>
      </c>
      <c r="K347" s="25">
        <v>1703614</v>
      </c>
      <c r="L347" s="25">
        <v>58586</v>
      </c>
      <c r="M347" s="25">
        <v>516733</v>
      </c>
      <c r="N347" s="25">
        <v>36716888</v>
      </c>
      <c r="O347" s="24">
        <v>93.79</v>
      </c>
      <c r="P347" s="24">
        <v>6.21</v>
      </c>
      <c r="Q347" s="26">
        <v>0.05</v>
      </c>
    </row>
    <row r="348" spans="1:17">
      <c r="A348" s="22">
        <v>347</v>
      </c>
      <c r="B348" s="23" t="s">
        <v>10</v>
      </c>
      <c r="C348" s="23" t="s">
        <v>217</v>
      </c>
      <c r="D348" s="24">
        <v>8.6999999999999993</v>
      </c>
      <c r="E348" s="24">
        <v>0</v>
      </c>
      <c r="F348" s="24">
        <v>21.14</v>
      </c>
      <c r="G348" s="24">
        <v>21.14</v>
      </c>
      <c r="H348" s="24">
        <v>21.14</v>
      </c>
      <c r="I348" s="25">
        <v>66173969</v>
      </c>
      <c r="J348" s="24">
        <v>0</v>
      </c>
      <c r="K348" s="25">
        <v>24271236</v>
      </c>
      <c r="L348" s="25">
        <v>23271149</v>
      </c>
      <c r="M348" s="25">
        <v>12513890</v>
      </c>
      <c r="N348" s="25">
        <v>126230243</v>
      </c>
      <c r="O348" s="24">
        <v>52.42</v>
      </c>
      <c r="P348" s="24">
        <v>47.58</v>
      </c>
      <c r="Q348" s="26">
        <v>0.38</v>
      </c>
    </row>
    <row r="349" spans="1:17">
      <c r="A349" s="22">
        <v>348</v>
      </c>
      <c r="B349" s="23" t="s">
        <v>44</v>
      </c>
      <c r="C349" s="23" t="s">
        <v>228</v>
      </c>
      <c r="D349" s="24">
        <v>14.34</v>
      </c>
      <c r="E349" s="24">
        <v>0</v>
      </c>
      <c r="F349" s="24">
        <v>31.26</v>
      </c>
      <c r="G349" s="24">
        <v>31.26</v>
      </c>
      <c r="H349" s="24">
        <v>31.26</v>
      </c>
      <c r="I349" s="25">
        <v>230568851</v>
      </c>
      <c r="J349" s="24">
        <v>0</v>
      </c>
      <c r="K349" s="25">
        <v>78933782</v>
      </c>
      <c r="L349" s="25">
        <v>20878798</v>
      </c>
      <c r="M349" s="25">
        <v>32574964</v>
      </c>
      <c r="N349" s="25">
        <v>362956395</v>
      </c>
      <c r="O349" s="24">
        <v>63.53</v>
      </c>
      <c r="P349" s="24">
        <v>36.47</v>
      </c>
      <c r="Q349" s="26">
        <v>0.27</v>
      </c>
    </row>
    <row r="350" spans="1:17">
      <c r="A350" s="22">
        <v>349</v>
      </c>
      <c r="B350" s="23" t="s">
        <v>403</v>
      </c>
      <c r="C350" s="23" t="s">
        <v>227</v>
      </c>
      <c r="D350" s="24">
        <v>14.91</v>
      </c>
      <c r="E350" s="24">
        <v>0</v>
      </c>
      <c r="F350" s="24">
        <v>14.91</v>
      </c>
      <c r="G350" s="24">
        <v>14.91</v>
      </c>
      <c r="H350" s="24">
        <v>14.91</v>
      </c>
      <c r="I350" s="25">
        <v>2996320</v>
      </c>
      <c r="J350" s="24">
        <v>0</v>
      </c>
      <c r="K350" s="25">
        <v>82657</v>
      </c>
      <c r="L350" s="25">
        <v>10927</v>
      </c>
      <c r="M350" s="25">
        <v>145096</v>
      </c>
      <c r="N350" s="25">
        <v>3235001</v>
      </c>
      <c r="O350" s="24">
        <v>92.62</v>
      </c>
      <c r="P350" s="24">
        <v>7.38</v>
      </c>
      <c r="Q350" s="26">
        <v>0.03</v>
      </c>
    </row>
    <row r="351" spans="1:17">
      <c r="A351" s="22">
        <v>350</v>
      </c>
      <c r="B351" s="23" t="s">
        <v>155</v>
      </c>
      <c r="C351" s="23" t="s">
        <v>233</v>
      </c>
      <c r="D351" s="24">
        <v>12.62</v>
      </c>
      <c r="E351" s="24">
        <v>0</v>
      </c>
      <c r="F351" s="24">
        <v>16.84</v>
      </c>
      <c r="G351" s="24">
        <v>16.84</v>
      </c>
      <c r="H351" s="24">
        <v>16.809999999999999</v>
      </c>
      <c r="I351" s="25">
        <v>31285863</v>
      </c>
      <c r="J351" s="24">
        <v>0</v>
      </c>
      <c r="K351" s="25">
        <v>6477240</v>
      </c>
      <c r="L351" s="25">
        <v>830374</v>
      </c>
      <c r="M351" s="25">
        <v>1369906</v>
      </c>
      <c r="N351" s="25">
        <v>39963383</v>
      </c>
      <c r="O351" s="24">
        <v>78.290000000000006</v>
      </c>
      <c r="P351" s="24">
        <v>21.71</v>
      </c>
      <c r="Q351" s="26">
        <v>0.18</v>
      </c>
    </row>
    <row r="352" spans="1:17">
      <c r="A352" s="22">
        <v>351</v>
      </c>
      <c r="B352" s="23" t="s">
        <v>404</v>
      </c>
      <c r="C352" s="23" t="s">
        <v>235</v>
      </c>
      <c r="D352" s="24">
        <v>8.11</v>
      </c>
      <c r="E352" s="24">
        <v>0</v>
      </c>
      <c r="F352" s="24">
        <v>8.11</v>
      </c>
      <c r="G352" s="24">
        <v>8.11</v>
      </c>
      <c r="H352" s="24">
        <v>8.11</v>
      </c>
      <c r="I352" s="25">
        <v>66655333</v>
      </c>
      <c r="J352" s="24">
        <v>0</v>
      </c>
      <c r="K352" s="25">
        <v>3626514</v>
      </c>
      <c r="L352" s="25">
        <v>296310</v>
      </c>
      <c r="M352" s="25">
        <v>1865588</v>
      </c>
      <c r="N352" s="25">
        <v>72443745</v>
      </c>
      <c r="O352" s="24">
        <v>92.01</v>
      </c>
      <c r="P352" s="24">
        <v>7.99</v>
      </c>
      <c r="Q352" s="26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MBTA COMMUNITIES</vt:lpstr>
      <vt:lpstr>Tax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Taylor</cp:lastModifiedBy>
  <dcterms:created xsi:type="dcterms:W3CDTF">2024-06-10T13:37:18Z</dcterms:created>
  <dcterms:modified xsi:type="dcterms:W3CDTF">2024-06-10T13:37:18Z</dcterms:modified>
</cp:coreProperties>
</file>